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R:\Order Forms\Last Mile\"/>
    </mc:Choice>
  </mc:AlternateContent>
  <xr:revisionPtr revIDLastSave="0" documentId="13_ncr:1_{05518323-0579-4D31-BF69-C15BDA92F67C}" xr6:coauthVersionLast="47" xr6:coauthVersionMax="47" xr10:uidLastSave="{00000000-0000-0000-0000-000000000000}"/>
  <bookViews>
    <workbookView xWindow="28680" yWindow="-120" windowWidth="29040" windowHeight="15720" xr2:uid="{45BF4E7C-4862-4B76-848B-A429135551DC}"/>
  </bookViews>
  <sheets>
    <sheet name="How To Use" sheetId="3" r:id="rId1"/>
    <sheet name="Label Order Form" sheetId="1" r:id="rId2"/>
    <sheet name="Price 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15" i="1"/>
  <c r="G15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G47" i="1" s="1"/>
  <c r="F48" i="1"/>
  <c r="F49" i="1"/>
  <c r="F50" i="1"/>
  <c r="F51" i="1"/>
  <c r="F52" i="1"/>
  <c r="F53" i="1"/>
  <c r="F54" i="1"/>
  <c r="F55" i="1"/>
  <c r="G55" i="1" s="1"/>
  <c r="F56" i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F180" i="1"/>
  <c r="F181" i="1"/>
  <c r="F182" i="1"/>
  <c r="F183" i="1"/>
  <c r="F184" i="1"/>
  <c r="F185" i="1"/>
  <c r="F186" i="1"/>
  <c r="F187" i="1"/>
  <c r="F188" i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G7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88" i="1"/>
  <c r="G187" i="1"/>
  <c r="G186" i="1"/>
  <c r="G185" i="1"/>
  <c r="G184" i="1"/>
  <c r="G183" i="1"/>
  <c r="G182" i="1"/>
  <c r="G181" i="1"/>
  <c r="G180" i="1"/>
  <c r="G179" i="1"/>
  <c r="G122" i="1"/>
  <c r="G114" i="1"/>
  <c r="G106" i="1"/>
  <c r="G99" i="1"/>
  <c r="G124" i="1"/>
  <c r="G123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8" i="1"/>
  <c r="G9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F14" i="1"/>
  <c r="G14" i="1" s="1"/>
  <c r="E3" i="1" l="1"/>
  <c r="F3" i="1" s="1"/>
  <c r="G3" i="1" l="1"/>
  <c r="H3" i="1" s="1"/>
</calcChain>
</file>

<file path=xl/sharedStrings.xml><?xml version="1.0" encoding="utf-8"?>
<sst xmlns="http://schemas.openxmlformats.org/spreadsheetml/2006/main" count="94" uniqueCount="93">
  <si>
    <t>Label Inscription</t>
  </si>
  <si>
    <t>Net Price Each</t>
  </si>
  <si>
    <t>Gas governor property notice (175mm x 195mm)</t>
  </si>
  <si>
    <t>Gas valve label (175mm x 195mm)</t>
  </si>
  <si>
    <t>Link Box – External (170mm x 190mm)</t>
  </si>
  <si>
    <t>Danger of Death (180mm x 180mm)</t>
  </si>
  <si>
    <t>Transformer Label (150mm x 50mm)</t>
  </si>
  <si>
    <t>IIV Label (150mm x 120mm)</t>
  </si>
  <si>
    <t>Caution SF6 (180mm x 180mm)</t>
  </si>
  <si>
    <t>SF6 (75mm x 50mm)</t>
  </si>
  <si>
    <t>Danger of Death (75mm x 50mm)</t>
  </si>
  <si>
    <t>SF6 No Smoking (160mm x 120mm)</t>
  </si>
  <si>
    <t>DNA (125mm x 150mm)</t>
  </si>
  <si>
    <t>Hot Site Earthing (185mm x 215mm)</t>
  </si>
  <si>
    <t>Substation  Property notice (185mm x 200mm)</t>
  </si>
  <si>
    <t>Link Box Internal Property Notice(100mm x 100mm)</t>
  </si>
  <si>
    <t>Step 1:</t>
  </si>
  <si>
    <t>Step 2:</t>
  </si>
  <si>
    <t>Step 3:</t>
  </si>
  <si>
    <t>Step 4:</t>
  </si>
  <si>
    <t>Step 5:</t>
  </si>
  <si>
    <t>Quantity</t>
  </si>
  <si>
    <t xml:space="preserve">     (PLEASE DO NOT TYPE OR PASTE INTO THESE CELLS)</t>
  </si>
  <si>
    <t xml:space="preserve">     Enter how many of each inscribed label you require in the 'Quantity'</t>
  </si>
  <si>
    <t xml:space="preserve">     column.</t>
  </si>
  <si>
    <t>Click here</t>
  </si>
  <si>
    <t>to access Label Order Form</t>
  </si>
  <si>
    <t>to access a price list &amp; examples of each label.</t>
  </si>
  <si>
    <t>Total</t>
  </si>
  <si>
    <t>Company Name:</t>
  </si>
  <si>
    <t>Order Placed By:</t>
  </si>
  <si>
    <t>PO Number:</t>
  </si>
  <si>
    <t>Adhesive?</t>
  </si>
  <si>
    <t>LV label with fixing holes (75mm x 50mm)</t>
  </si>
  <si>
    <t>Step 6:</t>
  </si>
  <si>
    <t xml:space="preserve">     In the 'Label Type' column, please select your required label from the drop down.</t>
  </si>
  <si>
    <t xml:space="preserve">     engraved onto selected label.</t>
  </si>
  <si>
    <t xml:space="preserve">     In the 'Label Inscription' column, please enter the text that you require to be</t>
  </si>
  <si>
    <r>
      <t xml:space="preserve">                         </t>
    </r>
    <r>
      <rPr>
        <b/>
        <sz val="12"/>
        <color rgb="FFFF0000"/>
        <rFont val="Aptos Narrow"/>
        <family val="2"/>
        <scheme val="minor"/>
      </rPr>
      <t>(PLEASE USE NEW CELL LINE FOR EVERY DIFFERENTLY INSCRIBED LABEL)</t>
    </r>
  </si>
  <si>
    <t xml:space="preserve">    In the 'Adhesive' column, please select Yes or No from the drop down. </t>
  </si>
  <si>
    <t>Label Type</t>
  </si>
  <si>
    <t>Label</t>
  </si>
  <si>
    <t>Price</t>
  </si>
  <si>
    <t>Image</t>
  </si>
  <si>
    <t xml:space="preserve">     Select 'Label Order Form' tab; you can also access this via the link below. </t>
  </si>
  <si>
    <t xml:space="preserve">     A price list &amp; examples of each label can be found via the link below.</t>
  </si>
  <si>
    <t xml:space="preserve"> Any questions or queries do not hesitate to contact us on 01942 271 598.</t>
  </si>
  <si>
    <t>SKU</t>
  </si>
  <si>
    <t>LAB-LM-SUB</t>
  </si>
  <si>
    <t>LAB-LV</t>
  </si>
  <si>
    <t>LAB-LV-H</t>
  </si>
  <si>
    <t>LAB-LM-GG</t>
  </si>
  <si>
    <t>LAB-LM-GVL</t>
  </si>
  <si>
    <t>LAB-LM-ELB</t>
  </si>
  <si>
    <t>LAB-LM-ILB</t>
  </si>
  <si>
    <t>LAB-STD-DOD</t>
  </si>
  <si>
    <t>LAB-LM-LOGO-N</t>
  </si>
  <si>
    <t>LAB-LM-LOGO</t>
  </si>
  <si>
    <t>LAB-IDNO-TX</t>
  </si>
  <si>
    <t>LAB-LM-IIV</t>
  </si>
  <si>
    <t>LAB-NS</t>
  </si>
  <si>
    <t>LAB-STD-SF6</t>
  </si>
  <si>
    <t>LAB-HSE</t>
  </si>
  <si>
    <t>LAB-DNA</t>
  </si>
  <si>
    <t>LAB-SF6-NS</t>
  </si>
  <si>
    <t>LAB-SF6-4H</t>
  </si>
  <si>
    <t>LAB-DOD-4H</t>
  </si>
  <si>
    <t xml:space="preserve"> </t>
  </si>
  <si>
    <r>
      <t xml:space="preserve">      </t>
    </r>
    <r>
      <rPr>
        <b/>
        <sz val="36"/>
        <color rgb="FF00B0F0"/>
        <rFont val="Aptos Narrow"/>
        <family val="2"/>
        <scheme val="minor"/>
      </rPr>
      <t>INSTRUCTIONS</t>
    </r>
  </si>
  <si>
    <t>LAB-MSDB</t>
  </si>
  <si>
    <t>MSDB Label (150mm x 75mm)</t>
  </si>
  <si>
    <t>No Smoking (120mm x 160mm)</t>
  </si>
  <si>
    <t>Date Required:</t>
  </si>
  <si>
    <t>Delivery Address:</t>
  </si>
  <si>
    <t>LV label (75mm x 50mm)</t>
  </si>
  <si>
    <t>Logo and Number (150mm x 50mm)</t>
  </si>
  <si>
    <t>Logo (150mm x 50mm)</t>
  </si>
  <si>
    <t>PLEASE SEND ALL COMPLETED FORMS TO SALES@CHALONGROUP.CO.UK</t>
  </si>
  <si>
    <t xml:space="preserve">    Finally, fill in the requested details at the top of the form and email the</t>
  </si>
  <si>
    <t xml:space="preserve">                                  of how to navigate around with ease. </t>
  </si>
  <si>
    <t xml:space="preserve">      Thank you for using our Label Order Form, please find below a guide</t>
  </si>
  <si>
    <t>sales@chalongroup.co.uk.</t>
  </si>
  <si>
    <t xml:space="preserve">  completed form back to us at</t>
  </si>
  <si>
    <t>CARRIAGE IS AUTOMATICALLY ADDED TO ORDERS UNDER £150 NET</t>
  </si>
  <si>
    <t>LAB-TAPE</t>
  </si>
  <si>
    <t>10m Roll of Double Sided Adhesive Tape (50mm)</t>
  </si>
  <si>
    <t>Total NET Amount:</t>
  </si>
  <si>
    <t>Carriage NET:</t>
  </si>
  <si>
    <t>NET Amount:</t>
  </si>
  <si>
    <t>CCL-LM-LAB 02-26</t>
  </si>
  <si>
    <t>Total inc VAT:</t>
  </si>
  <si>
    <t>LAB-NLHS</t>
  </si>
  <si>
    <t>No Link Hot Site (185mm x 215mm)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</si>
</sst>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8"/>
      <color rgb="FFFFCC00"/>
      <name val="Aptos Narrow"/>
      <family val="2"/>
      <scheme val="minor"/>
    </font>
    <font>
      <b/>
      <sz val="18"/>
      <color rgb="FFFFCC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Cambria"/>
      <family val="1"/>
    </font>
    <font>
      <b/>
      <u/>
      <sz val="16"/>
      <color theme="10"/>
      <name val="Aptos Narrow"/>
      <family val="2"/>
      <scheme val="minor"/>
    </font>
    <font>
      <b/>
      <sz val="36"/>
      <color rgb="FF00B0F0"/>
      <name val="Aptos Narrow"/>
      <family val="2"/>
      <scheme val="minor"/>
    </font>
    <font>
      <b/>
      <sz val="11"/>
      <color rgb="FF3544D7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horizontal="right"/>
    </xf>
    <xf numFmtId="0" fontId="15" fillId="2" borderId="0" xfId="2" applyFont="1" applyFill="1" applyBorder="1" applyAlignment="1" applyProtection="1">
      <alignment horizontal="right"/>
    </xf>
    <xf numFmtId="0" fontId="6" fillId="3" borderId="6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6" fillId="3" borderId="13" xfId="1" applyFont="1" applyFill="1" applyBorder="1" applyAlignment="1" applyProtection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3" fillId="2" borderId="0" xfId="0" applyFont="1" applyFill="1"/>
    <xf numFmtId="0" fontId="3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9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wrapText="1"/>
    </xf>
    <xf numFmtId="0" fontId="6" fillId="5" borderId="9" xfId="0" applyFont="1" applyFill="1" applyBorder="1" applyAlignment="1">
      <alignment horizontal="center" vertical="center"/>
    </xf>
    <xf numFmtId="44" fontId="6" fillId="5" borderId="12" xfId="0" applyNumberFormat="1" applyFont="1" applyFill="1" applyBorder="1" applyAlignment="1">
      <alignment horizontal="center" vertical="center"/>
    </xf>
    <xf numFmtId="44" fontId="6" fillId="3" borderId="14" xfId="1" applyFont="1" applyFill="1" applyBorder="1" applyAlignment="1">
      <alignment horizontal="center" vertical="center"/>
    </xf>
    <xf numFmtId="44" fontId="5" fillId="4" borderId="9" xfId="1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2" borderId="0" xfId="2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4">
    <dxf>
      <font>
        <b/>
        <strike val="0"/>
        <outline val="0"/>
        <shadow val="0"/>
        <u val="none"/>
        <vertAlign val="baseline"/>
        <color rgb="FF0070C0"/>
        <name val="Aptos Narrow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color rgb="FF0070C0"/>
        <name val="Aptos Narrow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8"/>
        <color rgb="FFFFCC0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numFmt numFmtId="34" formatCode="_-&quot;£&quot;* #,##0.00_-;\-&quot;£&quot;* #,##0.00_-;_-&quot;£&quot;* &quot;-&quot;??_-;_-@_-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rgb="FFFFCC00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FFCC00"/>
        </left>
        <right style="thin">
          <color rgb="FFFFCC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544D7"/>
      <color rgb="FFFAE90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microsoft.com/office/2007/relationships/hdphoto" Target="../media/hdphoto3.wdp"/><Relationship Id="rId18" Type="http://schemas.openxmlformats.org/officeDocument/2006/relationships/image" Target="../media/image16.png"/><Relationship Id="rId26" Type="http://schemas.microsoft.com/office/2007/relationships/hdphoto" Target="../media/hdphoto7.wdp"/><Relationship Id="rId3" Type="http://schemas.openxmlformats.org/officeDocument/2006/relationships/image" Target="../media/image5.png"/><Relationship Id="rId21" Type="http://schemas.openxmlformats.org/officeDocument/2006/relationships/image" Target="../media/image18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17" Type="http://schemas.openxmlformats.org/officeDocument/2006/relationships/image" Target="../media/image15.png"/><Relationship Id="rId25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microsoft.com/office/2007/relationships/hdphoto" Target="../media/hdphoto4.wdp"/><Relationship Id="rId20" Type="http://schemas.microsoft.com/office/2007/relationships/hdphoto" Target="../media/hdphoto5.wdp"/><Relationship Id="rId29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microsoft.com/office/2007/relationships/hdphoto" Target="../media/hdphoto1.wdp"/><Relationship Id="rId11" Type="http://schemas.openxmlformats.org/officeDocument/2006/relationships/image" Target="../media/image11.png"/><Relationship Id="rId24" Type="http://schemas.openxmlformats.org/officeDocument/2006/relationships/image" Target="../media/image1.png"/><Relationship Id="rId5" Type="http://schemas.openxmlformats.org/officeDocument/2006/relationships/image" Target="../media/image7.png"/><Relationship Id="rId15" Type="http://schemas.openxmlformats.org/officeDocument/2006/relationships/image" Target="../media/image14.png"/><Relationship Id="rId23" Type="http://schemas.openxmlformats.org/officeDocument/2006/relationships/image" Target="../media/image2.png"/><Relationship Id="rId28" Type="http://schemas.openxmlformats.org/officeDocument/2006/relationships/image" Target="../media/image21.png"/><Relationship Id="rId10" Type="http://schemas.openxmlformats.org/officeDocument/2006/relationships/image" Target="../media/image10.png"/><Relationship Id="rId19" Type="http://schemas.openxmlformats.org/officeDocument/2006/relationships/image" Target="../media/image17.png"/><Relationship Id="rId4" Type="http://schemas.openxmlformats.org/officeDocument/2006/relationships/image" Target="../media/image6.png"/><Relationship Id="rId9" Type="http://schemas.microsoft.com/office/2007/relationships/hdphoto" Target="../media/hdphoto2.wdp"/><Relationship Id="rId14" Type="http://schemas.openxmlformats.org/officeDocument/2006/relationships/image" Target="../media/image13.png"/><Relationship Id="rId22" Type="http://schemas.microsoft.com/office/2007/relationships/hdphoto" Target="../media/hdphoto6.wdp"/><Relationship Id="rId27" Type="http://schemas.openxmlformats.org/officeDocument/2006/relationships/image" Target="../media/image20.png"/><Relationship Id="rId30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13760</xdr:colOff>
      <xdr:row>0</xdr:row>
      <xdr:rowOff>184149</xdr:rowOff>
    </xdr:from>
    <xdr:to>
      <xdr:col>11</xdr:col>
      <xdr:colOff>8601</xdr:colOff>
      <xdr:row>4</xdr:row>
      <xdr:rowOff>99482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E4EC46-E1A7-4AA6-BB8B-16AB80F0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</a:blip>
        <a:stretch>
          <a:fillRect/>
        </a:stretch>
      </xdr:blipFill>
      <xdr:spPr>
        <a:xfrm>
          <a:off x="4024843" y="184149"/>
          <a:ext cx="2037424" cy="6773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74085</xdr:colOff>
      <xdr:row>1</xdr:row>
      <xdr:rowOff>74083</xdr:rowOff>
    </xdr:from>
    <xdr:to>
      <xdr:col>4</xdr:col>
      <xdr:colOff>465668</xdr:colOff>
      <xdr:row>4</xdr:row>
      <xdr:rowOff>30056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3314AC-F043-4B20-870C-05E52031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5" y="264583"/>
          <a:ext cx="1947333" cy="527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404100</xdr:colOff>
      <xdr:row>6</xdr:row>
      <xdr:rowOff>25515</xdr:rowOff>
    </xdr:from>
    <xdr:to>
      <xdr:col>7</xdr:col>
      <xdr:colOff>535776</xdr:colOff>
      <xdr:row>11</xdr:row>
      <xdr:rowOff>28890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CF6722-1150-FD4C-0D40-F79BF49BD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9122" y="1301185"/>
          <a:ext cx="4460449" cy="1032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7</xdr:row>
      <xdr:rowOff>66676</xdr:rowOff>
    </xdr:from>
    <xdr:to>
      <xdr:col>4</xdr:col>
      <xdr:colOff>1657726</xdr:colOff>
      <xdr:row>7</xdr:row>
      <xdr:rowOff>1478917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E97E3-2F20-E349-5A35-1F1108E4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6467476"/>
          <a:ext cx="1267200" cy="1412241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3</xdr:row>
      <xdr:rowOff>114300</xdr:rowOff>
    </xdr:from>
    <xdr:to>
      <xdr:col>4</xdr:col>
      <xdr:colOff>1485782</xdr:colOff>
      <xdr:row>3</xdr:row>
      <xdr:rowOff>742871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7BBFE1-C5B6-174C-B92E-4618A5FE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000250"/>
          <a:ext cx="942857" cy="6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4</xdr:row>
      <xdr:rowOff>142875</xdr:rowOff>
    </xdr:from>
    <xdr:to>
      <xdr:col>4</xdr:col>
      <xdr:colOff>1485783</xdr:colOff>
      <xdr:row>4</xdr:row>
      <xdr:rowOff>771446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9C8400-5364-8996-0473-BA346B3A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5300" y="2886075"/>
          <a:ext cx="933333" cy="6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381002</xdr:colOff>
      <xdr:row>2</xdr:row>
      <xdr:rowOff>95250</xdr:rowOff>
    </xdr:from>
    <xdr:to>
      <xdr:col>4</xdr:col>
      <xdr:colOff>1686229</xdr:colOff>
      <xdr:row>2</xdr:row>
      <xdr:rowOff>1499250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D3B823-98AE-1A6C-8B0B-CC4B53BD9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43852" y="400050"/>
          <a:ext cx="1305227" cy="1404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13</xdr:row>
      <xdr:rowOff>104776</xdr:rowOff>
    </xdr:from>
    <xdr:to>
      <xdr:col>4</xdr:col>
      <xdr:colOff>1684850</xdr:colOff>
      <xdr:row>13</xdr:row>
      <xdr:rowOff>1171575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FB30E9-F0B4-68BD-EB94-8F2B63BB9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b="1587"/>
        <a:stretch/>
      </xdr:blipFill>
      <xdr:spPr>
        <a:xfrm>
          <a:off x="7915275" y="13392151"/>
          <a:ext cx="1332425" cy="1066799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447676</xdr:colOff>
      <xdr:row>8</xdr:row>
      <xdr:rowOff>104773</xdr:rowOff>
    </xdr:from>
    <xdr:to>
      <xdr:col>4</xdr:col>
      <xdr:colOff>1514476</xdr:colOff>
      <xdr:row>8</xdr:row>
      <xdr:rowOff>1190625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C2F16F-4A91-D8BE-5C73-902DF3764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" t="-1" r="3436" b="1713"/>
        <a:stretch/>
      </xdr:blipFill>
      <xdr:spPr>
        <a:xfrm>
          <a:off x="5562601" y="9315448"/>
          <a:ext cx="1066800" cy="1085852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409576</xdr:colOff>
      <xdr:row>9</xdr:row>
      <xdr:rowOff>76200</xdr:rowOff>
    </xdr:from>
    <xdr:to>
      <xdr:col>4</xdr:col>
      <xdr:colOff>1640776</xdr:colOff>
      <xdr:row>9</xdr:row>
      <xdr:rowOff>1300200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45FE5B2-9100-9E47-4C0F-11ABBBC9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72426" y="9505950"/>
          <a:ext cx="1231200" cy="12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11</xdr:row>
      <xdr:rowOff>94783</xdr:rowOff>
    </xdr:from>
    <xdr:to>
      <xdr:col>4</xdr:col>
      <xdr:colOff>1790699</xdr:colOff>
      <xdr:row>11</xdr:row>
      <xdr:rowOff>637350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CA9C981-0A66-AC7B-A982-7FE8E7947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49" y="12667783"/>
          <a:ext cx="1552575" cy="542567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504827</xdr:colOff>
      <xdr:row>14</xdr:row>
      <xdr:rowOff>114301</xdr:rowOff>
    </xdr:from>
    <xdr:to>
      <xdr:col>4</xdr:col>
      <xdr:colOff>1562101</xdr:colOff>
      <xdr:row>14</xdr:row>
      <xdr:rowOff>1524001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3EE1A2-0C37-C35F-F93C-052ABC08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67677" y="14668501"/>
          <a:ext cx="1057274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17</xdr:row>
      <xdr:rowOff>133350</xdr:rowOff>
    </xdr:from>
    <xdr:to>
      <xdr:col>4</xdr:col>
      <xdr:colOff>1571625</xdr:colOff>
      <xdr:row>17</xdr:row>
      <xdr:rowOff>1434647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E572FE-25C2-1309-2C68-D9B69676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colorTemperature colorTemp="7200"/>
                  </a14:imgEffect>
                  <a14:imgEffect>
                    <a14:saturation sat="4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48625" y="19326225"/>
          <a:ext cx="1085850" cy="1301297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18</xdr:row>
      <xdr:rowOff>139333</xdr:rowOff>
    </xdr:from>
    <xdr:to>
      <xdr:col>4</xdr:col>
      <xdr:colOff>1704975</xdr:colOff>
      <xdr:row>18</xdr:row>
      <xdr:rowOff>1171480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ACAEFEC-9143-280F-E0A2-347D000C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53984" y="21657550"/>
          <a:ext cx="1371600" cy="1032147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16</xdr:row>
      <xdr:rowOff>136214</xdr:rowOff>
    </xdr:from>
    <xdr:to>
      <xdr:col>4</xdr:col>
      <xdr:colOff>1561431</xdr:colOff>
      <xdr:row>16</xdr:row>
      <xdr:rowOff>1389870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50DE4B4-E874-B414-0658-4902B2545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48625" y="17824139"/>
          <a:ext cx="1075656" cy="1253656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12</xdr:row>
      <xdr:rowOff>130048</xdr:rowOff>
    </xdr:from>
    <xdr:to>
      <xdr:col>4</xdr:col>
      <xdr:colOff>1771650</xdr:colOff>
      <xdr:row>12</xdr:row>
      <xdr:rowOff>647324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D33C165-F47C-533F-D672-FD1D90F2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10500" y="12664948"/>
          <a:ext cx="1524000" cy="517276"/>
        </a:xfrm>
        <a:prstGeom prst="rect">
          <a:avLst/>
        </a:prstGeom>
      </xdr:spPr>
    </xdr:pic>
    <xdr:clientData/>
  </xdr:twoCellAnchor>
  <xdr:twoCellAnchor editAs="oneCell">
    <xdr:from>
      <xdr:col>4</xdr:col>
      <xdr:colOff>260945</xdr:colOff>
      <xdr:row>10</xdr:row>
      <xdr:rowOff>114303</xdr:rowOff>
    </xdr:from>
    <xdr:to>
      <xdr:col>4</xdr:col>
      <xdr:colOff>1777520</xdr:colOff>
      <xdr:row>10</xdr:row>
      <xdr:rowOff>628650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7CADAC3-11B0-2527-A32F-3E5BB753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75870" y="11972928"/>
          <a:ext cx="1516575" cy="514347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19</xdr:row>
      <xdr:rowOff>142875</xdr:rowOff>
    </xdr:from>
    <xdr:to>
      <xdr:col>4</xdr:col>
      <xdr:colOff>1495425</xdr:colOff>
      <xdr:row>19</xdr:row>
      <xdr:rowOff>794184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43B3861-15AF-B4E8-2EB9-E705105A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96250" y="22193250"/>
          <a:ext cx="962025" cy="651309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542926</xdr:colOff>
      <xdr:row>20</xdr:row>
      <xdr:rowOff>142875</xdr:rowOff>
    </xdr:from>
    <xdr:to>
      <xdr:col>4</xdr:col>
      <xdr:colOff>1482090</xdr:colOff>
      <xdr:row>20</xdr:row>
      <xdr:rowOff>771524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D032EA1-17B6-733E-0C22-76A9E93D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05776" y="23126700"/>
          <a:ext cx="939164" cy="628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0</xdr:row>
      <xdr:rowOff>152400</xdr:rowOff>
    </xdr:from>
    <xdr:to>
      <xdr:col>2</xdr:col>
      <xdr:colOff>1083313</xdr:colOff>
      <xdr:row>0</xdr:row>
      <xdr:rowOff>742950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07D80D-828D-A5EB-D7C1-133745B82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52400"/>
          <a:ext cx="2322390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1220029</xdr:colOff>
      <xdr:row>0</xdr:row>
      <xdr:rowOff>0</xdr:rowOff>
    </xdr:from>
    <xdr:to>
      <xdr:col>5</xdr:col>
      <xdr:colOff>60878</xdr:colOff>
      <xdr:row>0</xdr:row>
      <xdr:rowOff>817943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9EA79B9-29F0-791A-9746-79E6F253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alphaModFix amt="50000"/>
        </a:blip>
        <a:stretch>
          <a:fillRect/>
        </a:stretch>
      </xdr:blipFill>
      <xdr:spPr>
        <a:xfrm>
          <a:off x="6860486" y="0"/>
          <a:ext cx="2650849" cy="817943"/>
        </a:xfrm>
        <a:prstGeom prst="rect">
          <a:avLst/>
        </a:prstGeom>
      </xdr:spPr>
    </xdr:pic>
    <xdr:clientData/>
  </xdr:twoCellAnchor>
  <xdr:twoCellAnchor editAs="oneCell">
    <xdr:from>
      <xdr:col>4</xdr:col>
      <xdr:colOff>397565</xdr:colOff>
      <xdr:row>15</xdr:row>
      <xdr:rowOff>99829</xdr:rowOff>
    </xdr:from>
    <xdr:to>
      <xdr:col>4</xdr:col>
      <xdr:colOff>1656520</xdr:colOff>
      <xdr:row>15</xdr:row>
      <xdr:rowOff>1357210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67F679-1827-2508-DA8F-F5EE286C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174" y="17062612"/>
          <a:ext cx="1258955" cy="125738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4</xdr:col>
      <xdr:colOff>223629</xdr:colOff>
      <xdr:row>21</xdr:row>
      <xdr:rowOff>99392</xdr:rowOff>
    </xdr:from>
    <xdr:to>
      <xdr:col>4</xdr:col>
      <xdr:colOff>1755912</xdr:colOff>
      <xdr:row>21</xdr:row>
      <xdr:rowOff>745436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ABC00B1-ECDB-0E5F-397C-AC0E6F917189}"/>
            </a:ext>
          </a:extLst>
        </xdr:cNvPr>
        <xdr:cNvSpPr/>
      </xdr:nvSpPr>
      <xdr:spPr>
        <a:xfrm>
          <a:off x="7744238" y="24756718"/>
          <a:ext cx="1532283" cy="6460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272449</xdr:colOff>
      <xdr:row>21</xdr:row>
      <xdr:rowOff>272446</xdr:rowOff>
    </xdr:from>
    <xdr:ext cx="1442051" cy="311496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452A19E-7FF9-E468-D5A9-85F2BA24AB98}"/>
            </a:ext>
          </a:extLst>
        </xdr:cNvPr>
        <xdr:cNvSpPr/>
      </xdr:nvSpPr>
      <xdr:spPr>
        <a:xfrm>
          <a:off x="7793058" y="24929772"/>
          <a:ext cx="144205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YOUR</a:t>
          </a:r>
          <a:r>
            <a:rPr 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TEXT HERE</a:t>
          </a:r>
          <a:endParaRPr 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281609</xdr:colOff>
      <xdr:row>22</xdr:row>
      <xdr:rowOff>1598537</xdr:rowOff>
    </xdr:from>
    <xdr:to>
      <xdr:col>4</xdr:col>
      <xdr:colOff>1532282</xdr:colOff>
      <xdr:row>24</xdr:row>
      <xdr:rowOff>49688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6350C75-A3A4-9271-62A1-D1A3259E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8" y="27233211"/>
          <a:ext cx="1250673" cy="1250673"/>
        </a:xfrm>
        <a:prstGeom prst="rect">
          <a:avLst/>
        </a:prstGeom>
      </xdr:spPr>
    </xdr:pic>
    <xdr:clientData/>
  </xdr:twoCellAnchor>
  <xdr:twoCellAnchor editAs="oneCell">
    <xdr:from>
      <xdr:col>4</xdr:col>
      <xdr:colOff>405847</xdr:colOff>
      <xdr:row>5</xdr:row>
      <xdr:rowOff>66261</xdr:rowOff>
    </xdr:from>
    <xdr:to>
      <xdr:col>4</xdr:col>
      <xdr:colOff>1671286</xdr:colOff>
      <xdr:row>5</xdr:row>
      <xdr:rowOff>1473319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06B7CE-D74D-4521-A768-FBAD34921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26456" y="4572000"/>
          <a:ext cx="1265439" cy="1407058"/>
        </a:xfrm>
        <a:prstGeom prst="rect">
          <a:avLst/>
        </a:prstGeom>
      </xdr:spPr>
    </xdr:pic>
    <xdr:clientData/>
  </xdr:twoCellAnchor>
  <xdr:twoCellAnchor editAs="oneCell">
    <xdr:from>
      <xdr:col>4</xdr:col>
      <xdr:colOff>405848</xdr:colOff>
      <xdr:row>6</xdr:row>
      <xdr:rowOff>173935</xdr:rowOff>
    </xdr:from>
    <xdr:to>
      <xdr:col>4</xdr:col>
      <xdr:colOff>1682376</xdr:colOff>
      <xdr:row>6</xdr:row>
      <xdr:rowOff>1602884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7A903-6E9C-654E-423A-AE6F7B95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6457" y="6211957"/>
          <a:ext cx="1276528" cy="1428949"/>
        </a:xfrm>
        <a:prstGeom prst="rect">
          <a:avLst/>
        </a:prstGeom>
      </xdr:spPr>
    </xdr:pic>
    <xdr:clientData/>
  </xdr:twoCellAnchor>
  <xdr:twoCellAnchor editAs="oneCell">
    <xdr:from>
      <xdr:col>4</xdr:col>
      <xdr:colOff>428824</xdr:colOff>
      <xdr:row>22</xdr:row>
      <xdr:rowOff>140804</xdr:rowOff>
    </xdr:from>
    <xdr:to>
      <xdr:col>4</xdr:col>
      <xdr:colOff>1532418</xdr:colOff>
      <xdr:row>22</xdr:row>
      <xdr:rowOff>1424609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974EE53-E429-C3F5-4664-1F3FDC98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49433" y="25775478"/>
          <a:ext cx="1103594" cy="12838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352F70-16CA-422D-AF0D-E2DAC68ACB60}" name="Table1" displayName="Table1" ref="B13:G226" totalsRowShown="0" headerRowDxfId="13" dataDxfId="12">
  <tableColumns count="6">
    <tableColumn id="1" xr3:uid="{5B149A8D-94EC-4639-B5F0-8C46E4479BDD}" name="Label Type" dataDxfId="11"/>
    <tableColumn id="2" xr3:uid="{58D1539D-A5D3-4575-ACF2-C16D080610F1}" name="Label Inscription" dataDxfId="10"/>
    <tableColumn id="3" xr3:uid="{D3560E44-C760-494B-AB85-027634DCF4B6}" name="Quantity" dataDxfId="9"/>
    <tableColumn id="7" xr3:uid="{92E49216-F24D-4A66-87ED-F610BD52D42D}" name="Adhesive?" dataDxfId="8"/>
    <tableColumn id="4" xr3:uid="{4B725C62-4A7F-4B38-95C8-EED5055E9955}" name="Net Price Each" dataDxfId="7" dataCellStyle="Currency">
      <calculatedColumnFormula>IFERROR(VLOOKUP(B14,'Price List'!C3:D24,2,FALSE),0)</calculatedColumnFormula>
    </tableColumn>
    <tableColumn id="5" xr3:uid="{B612EA8F-5444-47EC-8109-5570E0FB6EB0}" name="Total" dataDxfId="6">
      <calculatedColumnFormula>F14*D14</calculatedColumnFormula>
    </tableColumn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CC65D-2404-4093-9C97-FE5094C23E62}" name="Table3" displayName="Table3" ref="B2:E24" totalsRowShown="0" headerRowDxfId="5" dataDxfId="4">
  <tableColumns count="4">
    <tableColumn id="4" xr3:uid="{0629B649-5761-4755-BABA-3829ED7AF5D3}" name="SKU" dataDxfId="3"/>
    <tableColumn id="1" xr3:uid="{59A18C29-9A3A-479E-9FA5-9206A0DAED1A}" name="Label" dataDxfId="2"/>
    <tableColumn id="2" xr3:uid="{B10DB98D-5AB6-47B1-84C5-0991209060BD}" name="Price" dataDxfId="1" dataCellStyle="Currency"/>
    <tableColumn id="3" xr3:uid="{662E6422-EB2D-4AD1-8268-3215505F00AE}" name="Image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halongroup.co.uk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AA53-A6D2-4078-A224-BC9656954FCC}">
  <sheetPr>
    <pageSetUpPr autoPageBreaks="0"/>
  </sheetPr>
  <dimension ref="B5:V47"/>
  <sheetViews>
    <sheetView showGridLines="0" tabSelected="1" showRuler="0" zoomScale="90" zoomScaleNormal="90" zoomScaleSheetLayoutView="100" zoomScalePageLayoutView="85" workbookViewId="0">
      <selection activeCell="W70" sqref="W70"/>
    </sheetView>
  </sheetViews>
  <sheetFormatPr defaultRowHeight="15" x14ac:dyDescent="0.25"/>
  <cols>
    <col min="2" max="2" width="4.85546875" customWidth="1"/>
    <col min="11" max="11" width="12.28515625" customWidth="1"/>
    <col min="12" max="12" width="0.28515625" customWidth="1"/>
    <col min="13" max="14" width="9.140625" hidden="1" customWidth="1"/>
    <col min="15" max="15" width="9.5703125" hidden="1" customWidth="1"/>
    <col min="16" max="20" width="9.140625" hidden="1" customWidth="1"/>
  </cols>
  <sheetData>
    <row r="5" spans="2:17" ht="15.75" thickBot="1" x14ac:dyDescent="0.3"/>
    <row r="6" spans="2:17" ht="47.25" thickBot="1" x14ac:dyDescent="0.75">
      <c r="B6" s="25"/>
      <c r="C6" s="26"/>
      <c r="D6" s="27" t="s">
        <v>68</v>
      </c>
      <c r="E6" s="27"/>
      <c r="F6" s="26"/>
      <c r="G6" s="26"/>
      <c r="H6" s="26"/>
      <c r="I6" s="26"/>
      <c r="J6" s="26"/>
      <c r="K6" s="28"/>
    </row>
    <row r="7" spans="2:17" x14ac:dyDescent="0.25">
      <c r="B7" s="29"/>
      <c r="C7" s="30"/>
      <c r="D7" s="30"/>
      <c r="E7" s="30"/>
      <c r="F7" s="30"/>
      <c r="G7" s="30"/>
      <c r="H7" s="30"/>
      <c r="I7" s="30"/>
      <c r="J7" s="30"/>
      <c r="K7" s="31"/>
    </row>
    <row r="8" spans="2:17" ht="18.75" x14ac:dyDescent="0.3">
      <c r="B8" s="29"/>
      <c r="C8" s="32" t="s">
        <v>80</v>
      </c>
      <c r="D8" s="30"/>
      <c r="E8" s="30"/>
      <c r="F8" s="30"/>
      <c r="G8" s="30"/>
      <c r="H8" s="30"/>
      <c r="I8" s="30"/>
      <c r="J8" s="30"/>
      <c r="K8" s="31"/>
    </row>
    <row r="9" spans="2:17" ht="18.75" x14ac:dyDescent="0.3">
      <c r="B9" s="33"/>
      <c r="C9" s="32" t="s">
        <v>79</v>
      </c>
      <c r="D9" s="30"/>
      <c r="E9" s="30"/>
      <c r="F9" s="30"/>
      <c r="G9" s="30"/>
      <c r="H9" s="30"/>
      <c r="I9" s="30"/>
      <c r="J9" s="30"/>
      <c r="K9" s="31"/>
    </row>
    <row r="10" spans="2:17" ht="18.75" x14ac:dyDescent="0.3">
      <c r="B10" s="33"/>
      <c r="C10" s="30"/>
      <c r="D10" s="30"/>
      <c r="E10" s="30"/>
      <c r="F10" s="30"/>
      <c r="G10" s="30"/>
      <c r="H10" s="30"/>
      <c r="I10" s="30"/>
      <c r="J10" s="30"/>
      <c r="K10" s="31"/>
    </row>
    <row r="11" spans="2:17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1"/>
    </row>
    <row r="12" spans="2:17" ht="15.75" x14ac:dyDescent="0.25">
      <c r="B12" s="29"/>
      <c r="C12" s="34" t="s">
        <v>16</v>
      </c>
      <c r="D12" s="35" t="s">
        <v>44</v>
      </c>
      <c r="E12" s="30"/>
      <c r="F12" s="30"/>
      <c r="G12" s="30"/>
      <c r="H12" s="30"/>
      <c r="I12" s="30"/>
      <c r="J12" s="30"/>
      <c r="K12" s="31"/>
      <c r="P12" s="1"/>
    </row>
    <row r="13" spans="2:17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1"/>
      <c r="Q13" s="36"/>
    </row>
    <row r="14" spans="2:17" ht="15.75" x14ac:dyDescent="0.25">
      <c r="B14" s="29"/>
      <c r="C14" s="34" t="s">
        <v>17</v>
      </c>
      <c r="D14" s="37" t="s">
        <v>35</v>
      </c>
      <c r="E14" s="37"/>
      <c r="F14" s="37"/>
      <c r="G14" s="37"/>
      <c r="H14" s="37"/>
      <c r="I14" s="37"/>
      <c r="J14" s="30"/>
      <c r="K14" s="31"/>
    </row>
    <row r="15" spans="2:17" ht="15.75" x14ac:dyDescent="0.25">
      <c r="B15" s="29"/>
      <c r="C15" s="34"/>
      <c r="D15" s="37" t="s">
        <v>45</v>
      </c>
      <c r="E15" s="37"/>
      <c r="F15" s="37"/>
      <c r="G15" s="37"/>
      <c r="H15" s="37"/>
      <c r="I15" s="37"/>
      <c r="J15" s="30"/>
      <c r="K15" s="31"/>
    </row>
    <row r="16" spans="2:17" ht="15.75" x14ac:dyDescent="0.25">
      <c r="B16" s="29"/>
      <c r="D16" s="38" t="s">
        <v>22</v>
      </c>
      <c r="F16" s="37"/>
      <c r="G16" s="37"/>
      <c r="H16" s="37"/>
      <c r="I16" s="37"/>
      <c r="J16" s="30"/>
      <c r="K16" s="31"/>
    </row>
    <row r="17" spans="2:22" ht="15.75" x14ac:dyDescent="0.25">
      <c r="B17" s="29"/>
      <c r="C17" s="37"/>
      <c r="E17" s="37"/>
      <c r="F17" s="37"/>
      <c r="G17" s="37"/>
      <c r="H17" s="37"/>
      <c r="I17" s="37"/>
      <c r="J17" s="30"/>
      <c r="K17" s="31"/>
    </row>
    <row r="18" spans="2:22" ht="15.75" x14ac:dyDescent="0.25">
      <c r="B18" s="29"/>
      <c r="C18" s="34" t="s">
        <v>18</v>
      </c>
      <c r="D18" s="37" t="s">
        <v>37</v>
      </c>
      <c r="E18" s="37"/>
      <c r="F18" s="37"/>
      <c r="G18" s="37"/>
      <c r="H18" s="37"/>
      <c r="I18" s="37"/>
      <c r="J18" s="30"/>
      <c r="K18" s="31"/>
    </row>
    <row r="19" spans="2:22" ht="15.75" x14ac:dyDescent="0.25">
      <c r="B19" s="29"/>
      <c r="D19" s="37" t="s">
        <v>36</v>
      </c>
      <c r="E19" s="37"/>
      <c r="F19" s="37"/>
      <c r="G19" s="37"/>
      <c r="H19" s="35"/>
      <c r="I19" s="37"/>
      <c r="J19" s="30"/>
      <c r="K19" s="31"/>
    </row>
    <row r="20" spans="2:22" ht="15.75" x14ac:dyDescent="0.25">
      <c r="B20" s="29"/>
      <c r="C20" s="37" t="s">
        <v>38</v>
      </c>
      <c r="E20" s="37"/>
      <c r="F20" s="37"/>
      <c r="G20" s="37"/>
      <c r="H20" s="37"/>
      <c r="I20" s="37"/>
      <c r="J20" s="30"/>
      <c r="K20" s="31"/>
    </row>
    <row r="21" spans="2:22" ht="15.75" x14ac:dyDescent="0.25">
      <c r="B21" s="29"/>
      <c r="E21" s="37"/>
      <c r="F21" s="37"/>
      <c r="G21" s="37"/>
      <c r="H21" s="37"/>
      <c r="I21" s="37"/>
      <c r="J21" s="30"/>
      <c r="K21" s="31"/>
    </row>
    <row r="22" spans="2:22" ht="15.75" x14ac:dyDescent="0.25">
      <c r="B22" s="29"/>
      <c r="C22" s="34" t="s">
        <v>19</v>
      </c>
      <c r="D22" s="37" t="s">
        <v>23</v>
      </c>
      <c r="E22" s="37"/>
      <c r="F22" s="37"/>
      <c r="G22" s="37"/>
      <c r="H22" s="37"/>
      <c r="I22" s="37"/>
      <c r="J22" s="30"/>
      <c r="K22" s="31"/>
    </row>
    <row r="23" spans="2:22" ht="15.75" x14ac:dyDescent="0.25">
      <c r="B23" s="29"/>
      <c r="D23" s="37" t="s">
        <v>24</v>
      </c>
      <c r="E23" s="37"/>
      <c r="F23" s="37"/>
      <c r="G23" s="37"/>
      <c r="H23" s="37"/>
      <c r="I23" s="37"/>
      <c r="J23" s="30"/>
      <c r="K23" s="31"/>
    </row>
    <row r="24" spans="2:22" ht="15.75" x14ac:dyDescent="0.25">
      <c r="B24" s="29"/>
      <c r="C24" s="37"/>
      <c r="E24" s="37"/>
      <c r="F24" s="37"/>
      <c r="G24" s="37"/>
      <c r="H24" s="37"/>
      <c r="I24" s="37"/>
      <c r="J24" s="30"/>
      <c r="K24" s="31"/>
    </row>
    <row r="25" spans="2:22" ht="15.75" x14ac:dyDescent="0.25">
      <c r="B25" s="29"/>
      <c r="C25" s="39" t="s">
        <v>20</v>
      </c>
      <c r="D25" s="40" t="s">
        <v>39</v>
      </c>
      <c r="E25" s="37"/>
      <c r="F25" s="37"/>
      <c r="G25" s="37"/>
      <c r="H25" s="37"/>
      <c r="I25" s="37"/>
      <c r="J25" s="30"/>
      <c r="K25" s="31"/>
    </row>
    <row r="26" spans="2:22" ht="15.75" x14ac:dyDescent="0.25">
      <c r="B26" s="29"/>
      <c r="E26" s="37"/>
      <c r="F26" s="37"/>
      <c r="G26" s="37"/>
      <c r="H26" s="37"/>
      <c r="I26" s="37"/>
      <c r="J26" s="30"/>
      <c r="K26" s="31"/>
    </row>
    <row r="27" spans="2:22" ht="15.75" x14ac:dyDescent="0.25">
      <c r="B27" s="29"/>
      <c r="C27" s="34" t="s">
        <v>34</v>
      </c>
      <c r="D27" s="37" t="s">
        <v>78</v>
      </c>
      <c r="E27" s="37"/>
      <c r="F27" s="37"/>
      <c r="G27" s="37"/>
      <c r="H27" s="37"/>
      <c r="I27" s="37"/>
      <c r="J27" s="30"/>
      <c r="K27" s="31"/>
    </row>
    <row r="28" spans="2:22" ht="15.75" x14ac:dyDescent="0.25">
      <c r="B28" s="29"/>
      <c r="D28" s="37" t="s">
        <v>82</v>
      </c>
      <c r="E28" s="37"/>
      <c r="F28" s="37"/>
      <c r="G28" s="67" t="s">
        <v>81</v>
      </c>
      <c r="H28" s="67"/>
      <c r="I28" s="67"/>
      <c r="J28" s="30"/>
      <c r="K28" s="31"/>
    </row>
    <row r="29" spans="2:22" ht="15.75" x14ac:dyDescent="0.25">
      <c r="B29" s="29"/>
      <c r="C29" s="37"/>
      <c r="E29" s="37"/>
      <c r="F29" s="37"/>
      <c r="G29" s="37"/>
      <c r="H29" s="37"/>
      <c r="I29" s="37"/>
      <c r="J29" s="30"/>
      <c r="K29" s="31"/>
      <c r="V29" t="s">
        <v>67</v>
      </c>
    </row>
    <row r="30" spans="2:22" ht="15.75" x14ac:dyDescent="0.25">
      <c r="B30" s="29"/>
      <c r="C30" s="37"/>
      <c r="G30" s="37"/>
      <c r="H30" s="37"/>
      <c r="I30" s="37"/>
      <c r="J30" s="30"/>
      <c r="K30" s="31"/>
    </row>
    <row r="31" spans="2:22" ht="21" x14ac:dyDescent="0.35">
      <c r="B31" s="29"/>
      <c r="C31" s="37"/>
      <c r="E31" s="16" t="s">
        <v>25</v>
      </c>
      <c r="F31" s="37" t="s">
        <v>26</v>
      </c>
      <c r="H31" s="37"/>
      <c r="I31" s="37"/>
      <c r="J31" s="30"/>
      <c r="K31" s="31"/>
    </row>
    <row r="32" spans="2:22" ht="15.75" x14ac:dyDescent="0.25">
      <c r="B32" s="29"/>
      <c r="C32" s="37"/>
      <c r="G32" s="37"/>
      <c r="H32" s="37"/>
      <c r="I32" s="37"/>
      <c r="J32" s="30"/>
      <c r="K32" s="31"/>
    </row>
    <row r="33" spans="2:18" ht="21" x14ac:dyDescent="0.35">
      <c r="B33" s="29"/>
      <c r="C33" s="37"/>
      <c r="E33" s="17" t="s">
        <v>25</v>
      </c>
      <c r="F33" s="37" t="s">
        <v>27</v>
      </c>
      <c r="G33" s="37"/>
      <c r="H33" s="37"/>
      <c r="I33" s="37"/>
      <c r="J33" s="30"/>
      <c r="K33" s="31"/>
    </row>
    <row r="34" spans="2:18" ht="15.75" x14ac:dyDescent="0.25">
      <c r="B34" s="29"/>
      <c r="F34" s="37"/>
      <c r="G34" s="37"/>
      <c r="H34" s="37"/>
      <c r="I34" s="37"/>
      <c r="J34" s="30"/>
      <c r="K34" s="31"/>
    </row>
    <row r="35" spans="2:18" ht="14.25" customHeight="1" x14ac:dyDescent="0.25">
      <c r="B35" s="29"/>
      <c r="D35" s="37" t="s">
        <v>46</v>
      </c>
      <c r="E35" s="30"/>
      <c r="F35" s="30"/>
      <c r="G35" s="30"/>
      <c r="H35" s="30"/>
      <c r="I35" s="30"/>
      <c r="J35" s="30"/>
      <c r="K35" s="31"/>
    </row>
    <row r="36" spans="2:18" x14ac:dyDescent="0.25">
      <c r="B36" s="29"/>
      <c r="C36" s="30"/>
      <c r="E36" s="30"/>
      <c r="F36" s="30"/>
      <c r="G36" s="30"/>
      <c r="H36" s="30"/>
      <c r="I36" s="30"/>
      <c r="J36" s="30"/>
      <c r="K36" s="31"/>
    </row>
    <row r="37" spans="2:18" ht="15.75" thickBot="1" x14ac:dyDescent="0.3">
      <c r="B37" s="41"/>
      <c r="C37" s="42"/>
      <c r="D37" s="42"/>
      <c r="E37" s="42"/>
      <c r="F37" s="42"/>
      <c r="G37" s="42"/>
      <c r="H37" s="42"/>
      <c r="I37" s="42"/>
      <c r="J37" s="42"/>
      <c r="K37" s="43"/>
    </row>
    <row r="38" spans="2:18" x14ac:dyDescent="0.25">
      <c r="B38" t="s">
        <v>89</v>
      </c>
    </row>
    <row r="47" spans="2:18" ht="19.5" customHeight="1" x14ac:dyDescent="0.7">
      <c r="R47" s="4"/>
    </row>
  </sheetData>
  <sheetProtection algorithmName="SHA-512" hashValue="dm5EPSwd0FykXFP/EvQs9Aco+O/M9i4n1bq/E6711jmek7xihPS/OvaqHL4Ss67igQe39dbppjFWKUBWy9ShNA==" saltValue="2G+IwQ3GFjCilSjfVl6Gfw==" spinCount="100000" sheet="1" objects="1" scenarios="1"/>
  <mergeCells count="1">
    <mergeCell ref="G28:I28"/>
  </mergeCells>
  <hyperlinks>
    <hyperlink ref="E33" location="'PRICE LIST'!A1" display="Click here" xr:uid="{429CEAE2-5C88-493D-9DBE-1C0093A7DA63}"/>
    <hyperlink ref="E31" location="'LABEL ORDER FORM'!A1" display="Click here" xr:uid="{01B9ADC4-5C9D-4975-9470-AC262683474B}"/>
    <hyperlink ref="G28" r:id="rId1" xr:uid="{4E8B9BA6-A4C4-49D2-8B8B-3EE2106195C9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 scaleWithDoc="0" alignWithMargins="0">
    <oddFooter>&amp;CCCL/LM/LAB 05/24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3E73-B008-4FC8-952B-839B6EF837E9}">
  <dimension ref="B1:K245"/>
  <sheetViews>
    <sheetView showGridLines="0" zoomScale="112" zoomScaleNormal="112" workbookViewId="0">
      <selection activeCell="E44" sqref="E44"/>
    </sheetView>
  </sheetViews>
  <sheetFormatPr defaultRowHeight="15" x14ac:dyDescent="0.25"/>
  <cols>
    <col min="1" max="1" width="2.42578125" style="2" customWidth="1"/>
    <col min="2" max="2" width="60" style="2" bestFit="1" customWidth="1"/>
    <col min="3" max="3" width="48.5703125" style="2" customWidth="1"/>
    <col min="4" max="4" width="18.28515625" style="2" customWidth="1"/>
    <col min="5" max="5" width="20" style="2" customWidth="1"/>
    <col min="6" max="6" width="26.28515625" style="1" customWidth="1"/>
    <col min="7" max="7" width="18.5703125" style="1" customWidth="1"/>
    <col min="8" max="8" width="13.7109375" style="2" customWidth="1"/>
    <col min="9" max="9" width="9.140625" style="2"/>
    <col min="10" max="10" width="36.7109375" style="2" customWidth="1"/>
    <col min="11" max="89" width="9.140625" style="2"/>
    <col min="90" max="92" width="11.28515625" style="2" customWidth="1"/>
    <col min="93" max="16384" width="9.140625" style="2"/>
  </cols>
  <sheetData>
    <row r="1" spans="2:11" ht="17.25" customHeight="1" thickBot="1" x14ac:dyDescent="0.3"/>
    <row r="2" spans="2:11" ht="16.5" thickBot="1" x14ac:dyDescent="0.3">
      <c r="B2" s="46" t="s">
        <v>29</v>
      </c>
      <c r="C2" s="19"/>
      <c r="E2" s="18" t="s">
        <v>88</v>
      </c>
      <c r="F2" s="20" t="s">
        <v>87</v>
      </c>
      <c r="G2" s="53" t="s">
        <v>86</v>
      </c>
      <c r="H2" s="57" t="s">
        <v>90</v>
      </c>
    </row>
    <row r="3" spans="2:11" ht="16.5" thickBot="1" x14ac:dyDescent="0.3">
      <c r="B3" s="46" t="s">
        <v>30</v>
      </c>
      <c r="C3" s="19"/>
      <c r="E3" s="24">
        <f>SUM(G14:G226)</f>
        <v>0</v>
      </c>
      <c r="F3" s="55" t="str">
        <f>IF(E3=0,"",IF(E3&lt;150,9,0))</f>
        <v/>
      </c>
      <c r="G3" s="54">
        <f>SUM(E3,F3)</f>
        <v>0</v>
      </c>
      <c r="H3" s="56">
        <f>G3*1.2</f>
        <v>0</v>
      </c>
    </row>
    <row r="4" spans="2:11" ht="16.5" thickBot="1" x14ac:dyDescent="0.3">
      <c r="B4" s="47" t="s">
        <v>31</v>
      </c>
      <c r="C4" s="12"/>
      <c r="E4" s="61" t="s">
        <v>83</v>
      </c>
      <c r="F4" s="62"/>
      <c r="G4" s="62"/>
      <c r="H4" s="63"/>
    </row>
    <row r="5" spans="2:11" ht="16.5" thickBot="1" x14ac:dyDescent="0.3">
      <c r="B5" s="46" t="s">
        <v>72</v>
      </c>
      <c r="C5" s="12"/>
      <c r="E5" s="64" t="s">
        <v>77</v>
      </c>
      <c r="F5" s="65"/>
      <c r="G5" s="65"/>
      <c r="H5" s="66"/>
    </row>
    <row r="6" spans="2:11" ht="15.75" x14ac:dyDescent="0.25">
      <c r="B6" s="58" t="s">
        <v>73</v>
      </c>
      <c r="C6" s="21"/>
      <c r="D6" s="15"/>
      <c r="F6" s="2"/>
      <c r="G6" s="2"/>
    </row>
    <row r="7" spans="2:11" ht="15.75" x14ac:dyDescent="0.25">
      <c r="B7" s="59"/>
      <c r="C7" s="22"/>
      <c r="D7" s="15"/>
      <c r="E7" s="1"/>
    </row>
    <row r="8" spans="2:11" ht="15.75" x14ac:dyDescent="0.25">
      <c r="B8" s="59"/>
      <c r="C8" s="22"/>
      <c r="D8" s="15"/>
      <c r="E8" s="1"/>
    </row>
    <row r="9" spans="2:11" ht="15.75" x14ac:dyDescent="0.25">
      <c r="B9" s="59"/>
      <c r="C9" s="22"/>
      <c r="D9" s="15"/>
      <c r="E9" s="1"/>
    </row>
    <row r="10" spans="2:11" ht="15.75" x14ac:dyDescent="0.25">
      <c r="B10" s="59"/>
      <c r="C10" s="22"/>
      <c r="D10" s="15"/>
      <c r="E10" s="1"/>
    </row>
    <row r="11" spans="2:11" ht="16.5" thickBot="1" x14ac:dyDescent="0.3">
      <c r="B11" s="60"/>
      <c r="C11" s="23"/>
      <c r="D11" s="15"/>
      <c r="E11" s="1"/>
    </row>
    <row r="12" spans="2:11" ht="15.75" x14ac:dyDescent="0.25">
      <c r="B12" s="14"/>
      <c r="F12" s="2"/>
      <c r="G12" s="2"/>
    </row>
    <row r="13" spans="2:11" ht="24" x14ac:dyDescent="0.25">
      <c r="B13" s="44" t="s">
        <v>40</v>
      </c>
      <c r="C13" s="44" t="s">
        <v>0</v>
      </c>
      <c r="D13" s="44" t="s">
        <v>21</v>
      </c>
      <c r="E13" s="44" t="s">
        <v>32</v>
      </c>
      <c r="F13" s="44" t="s">
        <v>1</v>
      </c>
      <c r="G13" s="44" t="s">
        <v>28</v>
      </c>
      <c r="I13" s="11"/>
      <c r="K13" s="11"/>
    </row>
    <row r="14" spans="2:11" ht="18.75" x14ac:dyDescent="0.25">
      <c r="B14" s="6"/>
      <c r="C14" s="8"/>
      <c r="D14" s="6"/>
      <c r="E14" s="6"/>
      <c r="F14" s="7">
        <f>IFERROR(VLOOKUP(B14,'Price List'!C3:D24,2,FALSE),0)</f>
        <v>0</v>
      </c>
      <c r="G14" s="45">
        <f>D14*F14</f>
        <v>0</v>
      </c>
      <c r="I14" s="11"/>
      <c r="K14" s="11"/>
    </row>
    <row r="15" spans="2:11" ht="18.75" x14ac:dyDescent="0.25">
      <c r="B15" s="6"/>
      <c r="C15" s="8"/>
      <c r="D15" s="6"/>
      <c r="E15" s="6"/>
      <c r="F15" s="7">
        <f>IFERROR(VLOOKUP(B15,'Price List'!C4:D25,2,FALSE),0)</f>
        <v>0</v>
      </c>
      <c r="G15" s="45">
        <f>D15*F15</f>
        <v>0</v>
      </c>
    </row>
    <row r="16" spans="2:11" ht="18.75" x14ac:dyDescent="0.25">
      <c r="B16" s="6"/>
      <c r="C16" s="8"/>
      <c r="D16" s="6"/>
      <c r="E16" s="6"/>
      <c r="F16" s="7">
        <f>IFERROR(VLOOKUP(B16,'Price List'!C5:D26,2,FALSE),0)</f>
        <v>0</v>
      </c>
      <c r="G16" s="45">
        <f>D16*F16</f>
        <v>0</v>
      </c>
    </row>
    <row r="17" spans="2:11" ht="18.75" x14ac:dyDescent="0.25">
      <c r="B17" s="6"/>
      <c r="C17" s="8"/>
      <c r="D17" s="6"/>
      <c r="E17" s="6"/>
      <c r="F17" s="7">
        <f>IFERROR(VLOOKUP(B17,'Price List'!C6:D27,2,FALSE),0)</f>
        <v>0</v>
      </c>
      <c r="G17" s="45">
        <f>IFERROR(D17*F17,0)</f>
        <v>0</v>
      </c>
    </row>
    <row r="18" spans="2:11" ht="18.75" x14ac:dyDescent="0.25">
      <c r="B18" s="6"/>
      <c r="C18" s="8"/>
      <c r="D18" s="6"/>
      <c r="E18" s="6"/>
      <c r="F18" s="7">
        <f>IFERROR(VLOOKUP(B18,'Price List'!C7:D28,2,FALSE),0)</f>
        <v>0</v>
      </c>
      <c r="G18" s="45">
        <f>IFERROR(D18*F18,0)</f>
        <v>0</v>
      </c>
    </row>
    <row r="19" spans="2:11" ht="18.75" x14ac:dyDescent="0.25">
      <c r="B19" s="6"/>
      <c r="C19" s="8"/>
      <c r="D19" s="6"/>
      <c r="E19" s="6"/>
      <c r="F19" s="7">
        <f>IFERROR(VLOOKUP(B19,'Price List'!C8:D29,2,FALSE),0)</f>
        <v>0</v>
      </c>
      <c r="G19" s="45">
        <f t="shared" ref="G19:G81" si="0">IFERROR(D19*F19,0)</f>
        <v>0</v>
      </c>
      <c r="I19" s="1"/>
      <c r="K19" s="1"/>
    </row>
    <row r="20" spans="2:11" ht="18.75" x14ac:dyDescent="0.25">
      <c r="B20" s="6"/>
      <c r="C20" s="8"/>
      <c r="D20" s="6"/>
      <c r="E20" s="6"/>
      <c r="F20" s="7">
        <f>IFERROR(VLOOKUP(B20,'Price List'!C9:D30,2,FALSE),0)</f>
        <v>0</v>
      </c>
      <c r="G20" s="45">
        <f t="shared" si="0"/>
        <v>0</v>
      </c>
      <c r="I20" s="1"/>
      <c r="K20" s="1"/>
    </row>
    <row r="21" spans="2:11" ht="18.75" x14ac:dyDescent="0.25">
      <c r="B21" s="6"/>
      <c r="C21" s="8"/>
      <c r="D21" s="6"/>
      <c r="E21" s="6"/>
      <c r="F21" s="7">
        <f>IFERROR(VLOOKUP(B21,'Price List'!C10:D31,2,FALSE),0)</f>
        <v>0</v>
      </c>
      <c r="G21" s="45">
        <f t="shared" si="0"/>
        <v>0</v>
      </c>
    </row>
    <row r="22" spans="2:11" ht="18.75" x14ac:dyDescent="0.25">
      <c r="B22" s="6"/>
      <c r="C22" s="8"/>
      <c r="D22" s="6"/>
      <c r="E22" s="6"/>
      <c r="F22" s="7">
        <f>IFERROR(VLOOKUP(B22,'Price List'!C11:D32,2,FALSE),0)</f>
        <v>0</v>
      </c>
      <c r="G22" s="45">
        <f t="shared" si="0"/>
        <v>0</v>
      </c>
    </row>
    <row r="23" spans="2:11" ht="18.75" x14ac:dyDescent="0.25">
      <c r="B23" s="6"/>
      <c r="C23" s="8"/>
      <c r="D23" s="6"/>
      <c r="E23" s="6"/>
      <c r="F23" s="7">
        <f>IFERROR(VLOOKUP(B23,'Price List'!C12:D33,2,FALSE),0)</f>
        <v>0</v>
      </c>
      <c r="G23" s="45">
        <f t="shared" si="0"/>
        <v>0</v>
      </c>
    </row>
    <row r="24" spans="2:11" ht="18.75" x14ac:dyDescent="0.25">
      <c r="B24" s="6"/>
      <c r="C24" s="8"/>
      <c r="D24" s="6"/>
      <c r="E24" s="6"/>
      <c r="F24" s="7">
        <f>IFERROR(VLOOKUP(B24,'Price List'!C13:D34,2,FALSE),0)</f>
        <v>0</v>
      </c>
      <c r="G24" s="45">
        <f t="shared" si="0"/>
        <v>0</v>
      </c>
    </row>
    <row r="25" spans="2:11" ht="18.75" x14ac:dyDescent="0.25">
      <c r="B25" s="6"/>
      <c r="C25" s="8"/>
      <c r="D25" s="6"/>
      <c r="E25" s="6"/>
      <c r="F25" s="7">
        <f>IFERROR(VLOOKUP(B25,'Price List'!C14:D35,2,FALSE),0)</f>
        <v>0</v>
      </c>
      <c r="G25" s="45">
        <f t="shared" si="0"/>
        <v>0</v>
      </c>
    </row>
    <row r="26" spans="2:11" ht="18.75" x14ac:dyDescent="0.25">
      <c r="B26" s="6"/>
      <c r="C26" s="8"/>
      <c r="D26" s="6"/>
      <c r="E26" s="6"/>
      <c r="F26" s="7">
        <f>IFERROR(VLOOKUP(B26,'Price List'!C15:D36,2,FALSE),0)</f>
        <v>0</v>
      </c>
      <c r="G26" s="45">
        <f t="shared" si="0"/>
        <v>0</v>
      </c>
    </row>
    <row r="27" spans="2:11" ht="18.75" x14ac:dyDescent="0.25">
      <c r="B27" s="6"/>
      <c r="C27" s="8"/>
      <c r="D27" s="6"/>
      <c r="E27" s="6"/>
      <c r="F27" s="7">
        <f>IFERROR(VLOOKUP(B27,'Price List'!C16:D37,2,FALSE),0)</f>
        <v>0</v>
      </c>
      <c r="G27" s="45">
        <f t="shared" si="0"/>
        <v>0</v>
      </c>
      <c r="J27" s="9"/>
    </row>
    <row r="28" spans="2:11" ht="18.75" x14ac:dyDescent="0.25">
      <c r="B28" s="6"/>
      <c r="C28" s="8"/>
      <c r="D28" s="6"/>
      <c r="E28" s="6"/>
      <c r="F28" s="7">
        <f>IFERROR(VLOOKUP(B28,'Price List'!C17:D38,2,FALSE),0)</f>
        <v>0</v>
      </c>
      <c r="G28" s="45">
        <f t="shared" si="0"/>
        <v>0</v>
      </c>
    </row>
    <row r="29" spans="2:11" ht="18.75" x14ac:dyDescent="0.25">
      <c r="B29" s="6"/>
      <c r="C29" s="8"/>
      <c r="D29" s="6"/>
      <c r="E29" s="6"/>
      <c r="F29" s="7">
        <f>IFERROR(VLOOKUP(B29,'Price List'!C18:D39,2,FALSE),0)</f>
        <v>0</v>
      </c>
      <c r="G29" s="45">
        <f t="shared" si="0"/>
        <v>0</v>
      </c>
    </row>
    <row r="30" spans="2:11" ht="18.75" x14ac:dyDescent="0.25">
      <c r="B30" s="6"/>
      <c r="C30" s="8"/>
      <c r="D30" s="6"/>
      <c r="E30" s="6"/>
      <c r="F30" s="7">
        <f>IFERROR(VLOOKUP(B30,'Price List'!C19:D40,2,FALSE),0)</f>
        <v>0</v>
      </c>
      <c r="G30" s="45">
        <f t="shared" si="0"/>
        <v>0</v>
      </c>
    </row>
    <row r="31" spans="2:11" ht="18.75" x14ac:dyDescent="0.25">
      <c r="B31" s="6"/>
      <c r="C31" s="8"/>
      <c r="D31" s="6"/>
      <c r="E31" s="6"/>
      <c r="F31" s="7">
        <f>IFERROR(VLOOKUP(B31,'Price List'!C20:D41,2,FALSE),0)</f>
        <v>0</v>
      </c>
      <c r="G31" s="45">
        <f t="shared" si="0"/>
        <v>0</v>
      </c>
    </row>
    <row r="32" spans="2:11" ht="18.75" x14ac:dyDescent="0.25">
      <c r="B32" s="6"/>
      <c r="C32" s="8"/>
      <c r="D32" s="6"/>
      <c r="E32" s="6"/>
      <c r="F32" s="7">
        <f>IFERROR(VLOOKUP(B32,'Price List'!C21:D42,2,FALSE),0)</f>
        <v>0</v>
      </c>
      <c r="G32" s="45">
        <f t="shared" si="0"/>
        <v>0</v>
      </c>
    </row>
    <row r="33" spans="2:7" ht="18.75" x14ac:dyDescent="0.25">
      <c r="B33" s="6"/>
      <c r="C33" s="8"/>
      <c r="D33" s="6"/>
      <c r="E33" s="6"/>
      <c r="F33" s="7">
        <f>IFERROR(VLOOKUP(B33,'Price List'!C22:D43,2,FALSE),0)</f>
        <v>0</v>
      </c>
      <c r="G33" s="45">
        <f t="shared" si="0"/>
        <v>0</v>
      </c>
    </row>
    <row r="34" spans="2:7" ht="18.75" x14ac:dyDescent="0.25">
      <c r="B34" s="6"/>
      <c r="C34" s="8"/>
      <c r="D34" s="6"/>
      <c r="E34" s="6"/>
      <c r="F34" s="7">
        <f>IFERROR(VLOOKUP(B34,'Price List'!C23:D44,2,FALSE),0)</f>
        <v>0</v>
      </c>
      <c r="G34" s="45">
        <f t="shared" si="0"/>
        <v>0</v>
      </c>
    </row>
    <row r="35" spans="2:7" ht="18.75" x14ac:dyDescent="0.25">
      <c r="B35" s="6"/>
      <c r="C35" s="8"/>
      <c r="D35" s="6"/>
      <c r="E35" s="6"/>
      <c r="F35" s="7">
        <f>IFERROR(VLOOKUP(B35,'Price List'!C24:D45,2,FALSE),0)</f>
        <v>0</v>
      </c>
      <c r="G35" s="45">
        <f t="shared" si="0"/>
        <v>0</v>
      </c>
    </row>
    <row r="36" spans="2:7" ht="18.75" x14ac:dyDescent="0.25">
      <c r="B36" s="6"/>
      <c r="C36" s="8"/>
      <c r="D36" s="6"/>
      <c r="E36" s="6"/>
      <c r="F36" s="7">
        <f>IFERROR(VLOOKUP(B36,'Price List'!C25:D46,2,FALSE),0)</f>
        <v>0</v>
      </c>
      <c r="G36" s="45">
        <f t="shared" si="0"/>
        <v>0</v>
      </c>
    </row>
    <row r="37" spans="2:7" ht="18.75" x14ac:dyDescent="0.25">
      <c r="B37" s="6"/>
      <c r="C37" s="8"/>
      <c r="D37" s="6"/>
      <c r="E37" s="6"/>
      <c r="F37" s="7">
        <f>IFERROR(VLOOKUP(B37,'Price List'!C26:D47,2,FALSE),0)</f>
        <v>0</v>
      </c>
      <c r="G37" s="45">
        <f t="shared" si="0"/>
        <v>0</v>
      </c>
    </row>
    <row r="38" spans="2:7" ht="18.75" x14ac:dyDescent="0.25">
      <c r="B38" s="6"/>
      <c r="C38" s="8"/>
      <c r="D38" s="6"/>
      <c r="E38" s="6"/>
      <c r="F38" s="7">
        <f>IFERROR(VLOOKUP(B38,'Price List'!C27:D48,2,FALSE),0)</f>
        <v>0</v>
      </c>
      <c r="G38" s="45">
        <f t="shared" si="0"/>
        <v>0</v>
      </c>
    </row>
    <row r="39" spans="2:7" ht="18.75" x14ac:dyDescent="0.25">
      <c r="B39" s="6"/>
      <c r="C39" s="8"/>
      <c r="D39" s="6"/>
      <c r="E39" s="6"/>
      <c r="F39" s="7">
        <f>IFERROR(VLOOKUP(B39,'Price List'!C28:D49,2,FALSE),0)</f>
        <v>0</v>
      </c>
      <c r="G39" s="45">
        <f t="shared" si="0"/>
        <v>0</v>
      </c>
    </row>
    <row r="40" spans="2:7" ht="18.75" x14ac:dyDescent="0.25">
      <c r="B40" s="6"/>
      <c r="C40" s="8"/>
      <c r="D40" s="6"/>
      <c r="E40" s="6"/>
      <c r="F40" s="7">
        <f>IFERROR(VLOOKUP(B40,'Price List'!C29:D50,2,FALSE),0)</f>
        <v>0</v>
      </c>
      <c r="G40" s="45">
        <f t="shared" si="0"/>
        <v>0</v>
      </c>
    </row>
    <row r="41" spans="2:7" ht="18.75" x14ac:dyDescent="0.25">
      <c r="B41" s="6"/>
      <c r="C41" s="8"/>
      <c r="D41" s="6"/>
      <c r="E41" s="6"/>
      <c r="F41" s="7">
        <f>IFERROR(VLOOKUP(B41,'Price List'!C30:D51,2,FALSE),0)</f>
        <v>0</v>
      </c>
      <c r="G41" s="45">
        <f t="shared" si="0"/>
        <v>0</v>
      </c>
    </row>
    <row r="42" spans="2:7" ht="18.75" x14ac:dyDescent="0.25">
      <c r="B42" s="6"/>
      <c r="C42" s="8"/>
      <c r="D42" s="6"/>
      <c r="E42" s="6"/>
      <c r="F42" s="7">
        <f>IFERROR(VLOOKUP(B42,'Price List'!C31:D52,2,FALSE),0)</f>
        <v>0</v>
      </c>
      <c r="G42" s="45">
        <f t="shared" si="0"/>
        <v>0</v>
      </c>
    </row>
    <row r="43" spans="2:7" ht="18.75" x14ac:dyDescent="0.25">
      <c r="B43" s="6"/>
      <c r="C43" s="8"/>
      <c r="D43" s="6"/>
      <c r="E43" s="6"/>
      <c r="F43" s="7">
        <f>IFERROR(VLOOKUP(B43,'Price List'!C32:D53,2,FALSE),0)</f>
        <v>0</v>
      </c>
      <c r="G43" s="45">
        <f t="shared" si="0"/>
        <v>0</v>
      </c>
    </row>
    <row r="44" spans="2:7" ht="18.75" x14ac:dyDescent="0.25">
      <c r="B44" s="6"/>
      <c r="C44" s="8"/>
      <c r="D44" s="6"/>
      <c r="E44" s="6"/>
      <c r="F44" s="7">
        <f>IFERROR(VLOOKUP(B44,'Price List'!C33:D54,2,FALSE),0)</f>
        <v>0</v>
      </c>
      <c r="G44" s="45">
        <f t="shared" si="0"/>
        <v>0</v>
      </c>
    </row>
    <row r="45" spans="2:7" ht="18.75" x14ac:dyDescent="0.25">
      <c r="B45" s="6"/>
      <c r="C45" s="8"/>
      <c r="D45" s="6"/>
      <c r="E45" s="6"/>
      <c r="F45" s="7">
        <f>IFERROR(VLOOKUP(B45,'Price List'!C34:D55,2,FALSE),0)</f>
        <v>0</v>
      </c>
      <c r="G45" s="45">
        <f t="shared" si="0"/>
        <v>0</v>
      </c>
    </row>
    <row r="46" spans="2:7" ht="18.75" x14ac:dyDescent="0.25">
      <c r="B46" s="6"/>
      <c r="C46" s="8"/>
      <c r="D46" s="6"/>
      <c r="E46" s="6"/>
      <c r="F46" s="7">
        <f>IFERROR(VLOOKUP(B46,'Price List'!C35:D56,2,FALSE),0)</f>
        <v>0</v>
      </c>
      <c r="G46" s="45">
        <f t="shared" si="0"/>
        <v>0</v>
      </c>
    </row>
    <row r="47" spans="2:7" ht="18.75" x14ac:dyDescent="0.25">
      <c r="B47" s="6"/>
      <c r="C47" s="8"/>
      <c r="D47" s="6"/>
      <c r="E47" s="6"/>
      <c r="F47" s="7">
        <f>IFERROR(VLOOKUP(B47,'Price List'!C36:D57,2,FALSE),0)</f>
        <v>0</v>
      </c>
      <c r="G47" s="45">
        <f t="shared" si="0"/>
        <v>0</v>
      </c>
    </row>
    <row r="48" spans="2:7" ht="18.75" x14ac:dyDescent="0.25">
      <c r="B48" s="6"/>
      <c r="C48" s="8"/>
      <c r="D48" s="6"/>
      <c r="E48" s="6"/>
      <c r="F48" s="7">
        <f>IFERROR(VLOOKUP(B48,'Price List'!C37:D58,2,FALSE),0)</f>
        <v>0</v>
      </c>
      <c r="G48" s="45">
        <f t="shared" si="0"/>
        <v>0</v>
      </c>
    </row>
    <row r="49" spans="2:7" ht="18.75" x14ac:dyDescent="0.25">
      <c r="B49" s="6"/>
      <c r="C49" s="8"/>
      <c r="D49" s="6"/>
      <c r="E49" s="6"/>
      <c r="F49" s="7">
        <f>IFERROR(VLOOKUP(B49,'Price List'!C38:D59,2,FALSE),0)</f>
        <v>0</v>
      </c>
      <c r="G49" s="45">
        <f t="shared" si="0"/>
        <v>0</v>
      </c>
    </row>
    <row r="50" spans="2:7" ht="18.75" x14ac:dyDescent="0.25">
      <c r="B50" s="6"/>
      <c r="C50" s="8"/>
      <c r="D50" s="6"/>
      <c r="E50" s="6"/>
      <c r="F50" s="7">
        <f>IFERROR(VLOOKUP(B50,'Price List'!C39:D60,2,FALSE),0)</f>
        <v>0</v>
      </c>
      <c r="G50" s="45">
        <f t="shared" si="0"/>
        <v>0</v>
      </c>
    </row>
    <row r="51" spans="2:7" ht="18.75" x14ac:dyDescent="0.25">
      <c r="B51" s="6"/>
      <c r="C51" s="8"/>
      <c r="D51" s="6"/>
      <c r="E51" s="6"/>
      <c r="F51" s="7">
        <f>IFERROR(VLOOKUP(B51,'Price List'!C40:D61,2,FALSE),0)</f>
        <v>0</v>
      </c>
      <c r="G51" s="45">
        <f t="shared" si="0"/>
        <v>0</v>
      </c>
    </row>
    <row r="52" spans="2:7" ht="18.75" x14ac:dyDescent="0.25">
      <c r="B52" s="6"/>
      <c r="C52" s="8"/>
      <c r="D52" s="6"/>
      <c r="E52" s="6"/>
      <c r="F52" s="7">
        <f>IFERROR(VLOOKUP(B52,'Price List'!C41:D62,2,FALSE),0)</f>
        <v>0</v>
      </c>
      <c r="G52" s="45">
        <f t="shared" si="0"/>
        <v>0</v>
      </c>
    </row>
    <row r="53" spans="2:7" ht="18.75" x14ac:dyDescent="0.25">
      <c r="B53" s="6"/>
      <c r="C53" s="8"/>
      <c r="D53" s="6"/>
      <c r="E53" s="6"/>
      <c r="F53" s="7">
        <f>IFERROR(VLOOKUP(B53,'Price List'!C42:D63,2,FALSE),0)</f>
        <v>0</v>
      </c>
      <c r="G53" s="45">
        <f t="shared" si="0"/>
        <v>0</v>
      </c>
    </row>
    <row r="54" spans="2:7" ht="18.75" x14ac:dyDescent="0.25">
      <c r="B54" s="6"/>
      <c r="C54" s="8"/>
      <c r="D54" s="6"/>
      <c r="E54" s="6"/>
      <c r="F54" s="7">
        <f>IFERROR(VLOOKUP(B54,'Price List'!C43:D64,2,FALSE),0)</f>
        <v>0</v>
      </c>
      <c r="G54" s="45">
        <f t="shared" si="0"/>
        <v>0</v>
      </c>
    </row>
    <row r="55" spans="2:7" ht="18.75" x14ac:dyDescent="0.25">
      <c r="B55" s="6"/>
      <c r="C55" s="8"/>
      <c r="D55" s="6"/>
      <c r="E55" s="6"/>
      <c r="F55" s="7">
        <f>IFERROR(VLOOKUP(B55,'Price List'!C44:D65,2,FALSE),0)</f>
        <v>0</v>
      </c>
      <c r="G55" s="45">
        <f t="shared" si="0"/>
        <v>0</v>
      </c>
    </row>
    <row r="56" spans="2:7" ht="18.75" x14ac:dyDescent="0.25">
      <c r="B56" s="6"/>
      <c r="C56" s="8"/>
      <c r="D56" s="6"/>
      <c r="E56" s="6"/>
      <c r="F56" s="7">
        <f>IFERROR(VLOOKUP(B56,'Price List'!C45:D66,2,FALSE),0)</f>
        <v>0</v>
      </c>
      <c r="G56" s="45">
        <f t="shared" si="0"/>
        <v>0</v>
      </c>
    </row>
    <row r="57" spans="2:7" ht="18.75" x14ac:dyDescent="0.25">
      <c r="B57" s="6"/>
      <c r="C57" s="8"/>
      <c r="D57" s="6"/>
      <c r="E57" s="6"/>
      <c r="F57" s="7">
        <f>IFERROR(VLOOKUP(B57,'Price List'!C46:D67,2,FALSE),0)</f>
        <v>0</v>
      </c>
      <c r="G57" s="45">
        <f t="shared" si="0"/>
        <v>0</v>
      </c>
    </row>
    <row r="58" spans="2:7" ht="18.75" x14ac:dyDescent="0.25">
      <c r="B58" s="6"/>
      <c r="C58" s="8"/>
      <c r="D58" s="6"/>
      <c r="E58" s="6"/>
      <c r="F58" s="7">
        <f>IFERROR(VLOOKUP(B58,'Price List'!C47:D68,2,FALSE),0)</f>
        <v>0</v>
      </c>
      <c r="G58" s="45">
        <f t="shared" si="0"/>
        <v>0</v>
      </c>
    </row>
    <row r="59" spans="2:7" ht="18.75" x14ac:dyDescent="0.25">
      <c r="B59" s="6"/>
      <c r="C59" s="8"/>
      <c r="D59" s="6"/>
      <c r="E59" s="6"/>
      <c r="F59" s="7">
        <f>IFERROR(VLOOKUP(B59,'Price List'!C48:D69,2,FALSE),0)</f>
        <v>0</v>
      </c>
      <c r="G59" s="45">
        <f t="shared" si="0"/>
        <v>0</v>
      </c>
    </row>
    <row r="60" spans="2:7" ht="18.75" x14ac:dyDescent="0.25">
      <c r="B60" s="6"/>
      <c r="C60" s="8"/>
      <c r="D60" s="6"/>
      <c r="E60" s="6"/>
      <c r="F60" s="7">
        <f>IFERROR(VLOOKUP(B60,'Price List'!C49:D70,2,FALSE),0)</f>
        <v>0</v>
      </c>
      <c r="G60" s="45">
        <f t="shared" si="0"/>
        <v>0</v>
      </c>
    </row>
    <row r="61" spans="2:7" ht="18.75" x14ac:dyDescent="0.25">
      <c r="B61" s="6"/>
      <c r="C61" s="8"/>
      <c r="D61" s="6"/>
      <c r="E61" s="6"/>
      <c r="F61" s="7">
        <f>IFERROR(VLOOKUP(B61,'Price List'!C50:D71,2,FALSE),0)</f>
        <v>0</v>
      </c>
      <c r="G61" s="45">
        <f t="shared" si="0"/>
        <v>0</v>
      </c>
    </row>
    <row r="62" spans="2:7" ht="18.75" x14ac:dyDescent="0.25">
      <c r="B62" s="6"/>
      <c r="C62" s="8"/>
      <c r="D62" s="6"/>
      <c r="E62" s="6"/>
      <c r="F62" s="7">
        <f>IFERROR(VLOOKUP(B62,'Price List'!C51:D72,2,FALSE),0)</f>
        <v>0</v>
      </c>
      <c r="G62" s="45">
        <f t="shared" si="0"/>
        <v>0</v>
      </c>
    </row>
    <row r="63" spans="2:7" ht="18.75" x14ac:dyDescent="0.25">
      <c r="B63" s="6"/>
      <c r="C63" s="8"/>
      <c r="D63" s="6"/>
      <c r="E63" s="6"/>
      <c r="F63" s="7">
        <f>IFERROR(VLOOKUP(B63,'Price List'!C52:D73,2,FALSE),0)</f>
        <v>0</v>
      </c>
      <c r="G63" s="45">
        <f t="shared" si="0"/>
        <v>0</v>
      </c>
    </row>
    <row r="64" spans="2:7" ht="18.75" x14ac:dyDescent="0.25">
      <c r="B64" s="6"/>
      <c r="C64" s="8"/>
      <c r="D64" s="6"/>
      <c r="E64" s="6"/>
      <c r="F64" s="7">
        <f>IFERROR(VLOOKUP(B64,'Price List'!C53:D74,2,FALSE),0)</f>
        <v>0</v>
      </c>
      <c r="G64" s="45">
        <f t="shared" si="0"/>
        <v>0</v>
      </c>
    </row>
    <row r="65" spans="2:7" ht="18.75" x14ac:dyDescent="0.25">
      <c r="B65" s="6"/>
      <c r="C65" s="8"/>
      <c r="D65" s="6"/>
      <c r="E65" s="6"/>
      <c r="F65" s="7">
        <f>IFERROR(VLOOKUP(B65,'Price List'!C54:D75,2,FALSE),0)</f>
        <v>0</v>
      </c>
      <c r="G65" s="45">
        <f t="shared" si="0"/>
        <v>0</v>
      </c>
    </row>
    <row r="66" spans="2:7" ht="18.75" x14ac:dyDescent="0.25">
      <c r="B66" s="6"/>
      <c r="C66" s="8"/>
      <c r="D66" s="6"/>
      <c r="E66" s="6"/>
      <c r="F66" s="7">
        <f>IFERROR(VLOOKUP(B66,'Price List'!C55:D76,2,FALSE),0)</f>
        <v>0</v>
      </c>
      <c r="G66" s="45">
        <f t="shared" si="0"/>
        <v>0</v>
      </c>
    </row>
    <row r="67" spans="2:7" ht="18.75" x14ac:dyDescent="0.25">
      <c r="B67" s="6"/>
      <c r="C67" s="8"/>
      <c r="D67" s="6"/>
      <c r="E67" s="6"/>
      <c r="F67" s="7">
        <f>IFERROR(VLOOKUP(B67,'Price List'!C56:D77,2,FALSE),0)</f>
        <v>0</v>
      </c>
      <c r="G67" s="45">
        <f t="shared" si="0"/>
        <v>0</v>
      </c>
    </row>
    <row r="68" spans="2:7" ht="18.75" x14ac:dyDescent="0.25">
      <c r="B68" s="6"/>
      <c r="C68" s="8"/>
      <c r="D68" s="6"/>
      <c r="E68" s="6"/>
      <c r="F68" s="7">
        <f>IFERROR(VLOOKUP(B68,'Price List'!C57:D78,2,FALSE),0)</f>
        <v>0</v>
      </c>
      <c r="G68" s="45">
        <f t="shared" si="0"/>
        <v>0</v>
      </c>
    </row>
    <row r="69" spans="2:7" ht="18.75" x14ac:dyDescent="0.25">
      <c r="B69" s="6"/>
      <c r="C69" s="8"/>
      <c r="D69" s="6"/>
      <c r="E69" s="6"/>
      <c r="F69" s="7">
        <f>IFERROR(VLOOKUP(B69,'Price List'!C58:D79,2,FALSE),0)</f>
        <v>0</v>
      </c>
      <c r="G69" s="45">
        <f t="shared" si="0"/>
        <v>0</v>
      </c>
    </row>
    <row r="70" spans="2:7" ht="18.75" x14ac:dyDescent="0.25">
      <c r="B70" s="6"/>
      <c r="C70" s="8"/>
      <c r="D70" s="6"/>
      <c r="E70" s="6"/>
      <c r="F70" s="7">
        <f>IFERROR(VLOOKUP(B70,'Price List'!C59:D80,2,FALSE),0)</f>
        <v>0</v>
      </c>
      <c r="G70" s="45">
        <f t="shared" si="0"/>
        <v>0</v>
      </c>
    </row>
    <row r="71" spans="2:7" ht="18.75" x14ac:dyDescent="0.25">
      <c r="B71" s="6"/>
      <c r="C71" s="8"/>
      <c r="D71" s="6"/>
      <c r="E71" s="6"/>
      <c r="F71" s="7">
        <f>IFERROR(VLOOKUP(B71,'Price List'!C60:D81,2,FALSE),0)</f>
        <v>0</v>
      </c>
      <c r="G71" s="45">
        <f t="shared" si="0"/>
        <v>0</v>
      </c>
    </row>
    <row r="72" spans="2:7" ht="18.75" x14ac:dyDescent="0.25">
      <c r="B72" s="6"/>
      <c r="C72" s="8"/>
      <c r="D72" s="6"/>
      <c r="E72" s="6"/>
      <c r="F72" s="7">
        <f>IFERROR(VLOOKUP(B72,'Price List'!C61:D82,2,FALSE),0)</f>
        <v>0</v>
      </c>
      <c r="G72" s="45">
        <f t="shared" si="0"/>
        <v>0</v>
      </c>
    </row>
    <row r="73" spans="2:7" ht="18.75" x14ac:dyDescent="0.25">
      <c r="B73" s="6"/>
      <c r="C73" s="8"/>
      <c r="D73" s="6"/>
      <c r="E73" s="6"/>
      <c r="F73" s="7">
        <f>IFERROR(VLOOKUP(B73,'Price List'!C62:D83,2,FALSE),0)</f>
        <v>0</v>
      </c>
      <c r="G73" s="45">
        <f t="shared" si="0"/>
        <v>0</v>
      </c>
    </row>
    <row r="74" spans="2:7" ht="18.75" x14ac:dyDescent="0.25">
      <c r="B74" s="6"/>
      <c r="C74" s="8"/>
      <c r="D74" s="6"/>
      <c r="E74" s="6"/>
      <c r="F74" s="7">
        <f>IFERROR(VLOOKUP(B74,'Price List'!C63:D84,2,FALSE),0)</f>
        <v>0</v>
      </c>
      <c r="G74" s="45">
        <f t="shared" si="0"/>
        <v>0</v>
      </c>
    </row>
    <row r="75" spans="2:7" ht="18.75" x14ac:dyDescent="0.25">
      <c r="B75" s="6"/>
      <c r="C75" s="8"/>
      <c r="D75" s="6"/>
      <c r="E75" s="6"/>
      <c r="F75" s="7">
        <f>IFERROR(VLOOKUP(B75,'Price List'!C64:D85,2,FALSE),0)</f>
        <v>0</v>
      </c>
      <c r="G75" s="45">
        <f t="shared" si="0"/>
        <v>0</v>
      </c>
    </row>
    <row r="76" spans="2:7" ht="18.75" x14ac:dyDescent="0.25">
      <c r="B76" s="6"/>
      <c r="C76" s="8"/>
      <c r="D76" s="6"/>
      <c r="E76" s="6"/>
      <c r="F76" s="7">
        <f>IFERROR(VLOOKUP(B76,'Price List'!C65:D86,2,FALSE),0)</f>
        <v>0</v>
      </c>
      <c r="G76" s="45">
        <f t="shared" si="0"/>
        <v>0</v>
      </c>
    </row>
    <row r="77" spans="2:7" ht="18.75" x14ac:dyDescent="0.25">
      <c r="B77" s="6"/>
      <c r="C77" s="8"/>
      <c r="D77" s="6"/>
      <c r="E77" s="6"/>
      <c r="F77" s="7">
        <f>IFERROR(VLOOKUP(B77,'Price List'!C66:D87,2,FALSE),0)</f>
        <v>0</v>
      </c>
      <c r="G77" s="45">
        <f>IFERROR(D77*F77,0)</f>
        <v>0</v>
      </c>
    </row>
    <row r="78" spans="2:7" ht="18.75" x14ac:dyDescent="0.25">
      <c r="B78" s="6"/>
      <c r="C78" s="8"/>
      <c r="D78" s="6"/>
      <c r="E78" s="6"/>
      <c r="F78" s="7">
        <f>IFERROR(VLOOKUP(B78,'Price List'!C67:D88,2,FALSE),0)</f>
        <v>0</v>
      </c>
      <c r="G78" s="45">
        <f t="shared" si="0"/>
        <v>0</v>
      </c>
    </row>
    <row r="79" spans="2:7" ht="18.75" x14ac:dyDescent="0.25">
      <c r="B79" s="6"/>
      <c r="C79" s="8"/>
      <c r="D79" s="6"/>
      <c r="E79" s="6"/>
      <c r="F79" s="7">
        <f>IFERROR(VLOOKUP(B79,'Price List'!C68:D89,2,FALSE),0)</f>
        <v>0</v>
      </c>
      <c r="G79" s="45">
        <f t="shared" si="0"/>
        <v>0</v>
      </c>
    </row>
    <row r="80" spans="2:7" ht="18.75" x14ac:dyDescent="0.25">
      <c r="B80" s="6"/>
      <c r="C80" s="8"/>
      <c r="D80" s="6"/>
      <c r="E80" s="6"/>
      <c r="F80" s="7">
        <f>IFERROR(VLOOKUP(B80,'Price List'!C69:D90,2,FALSE),0)</f>
        <v>0</v>
      </c>
      <c r="G80" s="45">
        <f t="shared" si="0"/>
        <v>0</v>
      </c>
    </row>
    <row r="81" spans="2:7" ht="18.75" x14ac:dyDescent="0.25">
      <c r="B81" s="6"/>
      <c r="C81" s="8"/>
      <c r="D81" s="6"/>
      <c r="E81" s="6"/>
      <c r="F81" s="7">
        <f>IFERROR(VLOOKUP(B81,'Price List'!C70:D91,2,FALSE),0)</f>
        <v>0</v>
      </c>
      <c r="G81" s="45">
        <f t="shared" si="0"/>
        <v>0</v>
      </c>
    </row>
    <row r="82" spans="2:7" ht="18.75" x14ac:dyDescent="0.25">
      <c r="B82" s="6"/>
      <c r="C82" s="8"/>
      <c r="D82" s="6"/>
      <c r="E82" s="6"/>
      <c r="F82" s="7">
        <f>IFERROR(VLOOKUP(B82,'Price List'!C71:D92,2,FALSE),0)</f>
        <v>0</v>
      </c>
      <c r="G82" s="45">
        <f t="shared" ref="G82:G145" si="1">IFERROR(D82*F82,0)</f>
        <v>0</v>
      </c>
    </row>
    <row r="83" spans="2:7" ht="18.75" x14ac:dyDescent="0.25">
      <c r="B83" s="6"/>
      <c r="C83" s="8"/>
      <c r="D83" s="6"/>
      <c r="E83" s="6"/>
      <c r="F83" s="7">
        <f>IFERROR(VLOOKUP(B83,'Price List'!C72:D93,2,FALSE),0)</f>
        <v>0</v>
      </c>
      <c r="G83" s="45">
        <f t="shared" si="1"/>
        <v>0</v>
      </c>
    </row>
    <row r="84" spans="2:7" ht="18.75" x14ac:dyDescent="0.25">
      <c r="B84" s="6"/>
      <c r="C84" s="8"/>
      <c r="D84" s="6"/>
      <c r="E84" s="6"/>
      <c r="F84" s="7">
        <f>IFERROR(VLOOKUP(B84,'Price List'!C73:D94,2,FALSE),0)</f>
        <v>0</v>
      </c>
      <c r="G84" s="45">
        <f t="shared" si="1"/>
        <v>0</v>
      </c>
    </row>
    <row r="85" spans="2:7" ht="18.75" x14ac:dyDescent="0.25">
      <c r="B85" s="6"/>
      <c r="C85" s="8"/>
      <c r="D85" s="6"/>
      <c r="E85" s="6"/>
      <c r="F85" s="7">
        <f>IFERROR(VLOOKUP(B85,'Price List'!C74:D95,2,FALSE),0)</f>
        <v>0</v>
      </c>
      <c r="G85" s="45">
        <f t="shared" si="1"/>
        <v>0</v>
      </c>
    </row>
    <row r="86" spans="2:7" ht="18.75" x14ac:dyDescent="0.25">
      <c r="B86" s="6"/>
      <c r="C86" s="8"/>
      <c r="D86" s="6"/>
      <c r="E86" s="6"/>
      <c r="F86" s="7">
        <f>IFERROR(VLOOKUP(B86,'Price List'!C75:D96,2,FALSE),0)</f>
        <v>0</v>
      </c>
      <c r="G86" s="45">
        <f t="shared" si="1"/>
        <v>0</v>
      </c>
    </row>
    <row r="87" spans="2:7" ht="18.75" x14ac:dyDescent="0.25">
      <c r="B87" s="6"/>
      <c r="C87" s="8"/>
      <c r="D87" s="6"/>
      <c r="E87" s="6"/>
      <c r="F87" s="7">
        <f>IFERROR(VLOOKUP(B87,'Price List'!C76:D97,2,FALSE),0)</f>
        <v>0</v>
      </c>
      <c r="G87" s="45">
        <f t="shared" si="1"/>
        <v>0</v>
      </c>
    </row>
    <row r="88" spans="2:7" ht="18.75" x14ac:dyDescent="0.25">
      <c r="B88" s="6"/>
      <c r="C88" s="8"/>
      <c r="D88" s="6"/>
      <c r="E88" s="6"/>
      <c r="F88" s="7">
        <f>IFERROR(VLOOKUP(B88,'Price List'!C77:D98,2,FALSE),0)</f>
        <v>0</v>
      </c>
      <c r="G88" s="45">
        <f t="shared" si="1"/>
        <v>0</v>
      </c>
    </row>
    <row r="89" spans="2:7" ht="18.75" x14ac:dyDescent="0.25">
      <c r="B89" s="6"/>
      <c r="C89" s="8"/>
      <c r="D89" s="6"/>
      <c r="E89" s="6"/>
      <c r="F89" s="7">
        <f>IFERROR(VLOOKUP(B89,'Price List'!C78:D99,2,FALSE),0)</f>
        <v>0</v>
      </c>
      <c r="G89" s="45">
        <f t="shared" si="1"/>
        <v>0</v>
      </c>
    </row>
    <row r="90" spans="2:7" ht="18.75" x14ac:dyDescent="0.25">
      <c r="B90" s="6"/>
      <c r="C90" s="8"/>
      <c r="D90" s="6"/>
      <c r="E90" s="6"/>
      <c r="F90" s="7">
        <f>IFERROR(VLOOKUP(B90,'Price List'!C79:D100,2,FALSE),0)</f>
        <v>0</v>
      </c>
      <c r="G90" s="45">
        <f t="shared" si="1"/>
        <v>0</v>
      </c>
    </row>
    <row r="91" spans="2:7" ht="18.75" x14ac:dyDescent="0.25">
      <c r="B91" s="6"/>
      <c r="C91" s="8"/>
      <c r="D91" s="6"/>
      <c r="E91" s="6"/>
      <c r="F91" s="7">
        <f>IFERROR(VLOOKUP(B91,'Price List'!C80:D101,2,FALSE),0)</f>
        <v>0</v>
      </c>
      <c r="G91" s="45">
        <f t="shared" si="1"/>
        <v>0</v>
      </c>
    </row>
    <row r="92" spans="2:7" ht="18.75" x14ac:dyDescent="0.25">
      <c r="B92" s="6"/>
      <c r="C92" s="8"/>
      <c r="D92" s="6"/>
      <c r="E92" s="6"/>
      <c r="F92" s="7">
        <f>IFERROR(VLOOKUP(B92,'Price List'!C81:D102,2,FALSE),0)</f>
        <v>0</v>
      </c>
      <c r="G92" s="45">
        <f t="shared" si="1"/>
        <v>0</v>
      </c>
    </row>
    <row r="93" spans="2:7" ht="18.75" x14ac:dyDescent="0.25">
      <c r="B93" s="6"/>
      <c r="C93" s="8"/>
      <c r="D93" s="6"/>
      <c r="E93" s="6"/>
      <c r="F93" s="7">
        <f>IFERROR(VLOOKUP(B93,'Price List'!C82:D103,2,FALSE),0)</f>
        <v>0</v>
      </c>
      <c r="G93" s="45">
        <f t="shared" si="1"/>
        <v>0</v>
      </c>
    </row>
    <row r="94" spans="2:7" ht="18.75" x14ac:dyDescent="0.25">
      <c r="B94" s="6"/>
      <c r="C94" s="8"/>
      <c r="D94" s="6"/>
      <c r="E94" s="6"/>
      <c r="F94" s="7">
        <f>IFERROR(VLOOKUP(B94,'Price List'!C83:D104,2,FALSE),0)</f>
        <v>0</v>
      </c>
      <c r="G94" s="45">
        <f t="shared" si="1"/>
        <v>0</v>
      </c>
    </row>
    <row r="95" spans="2:7" ht="18.75" x14ac:dyDescent="0.25">
      <c r="B95" s="6"/>
      <c r="C95" s="8"/>
      <c r="D95" s="6"/>
      <c r="E95" s="6"/>
      <c r="F95" s="7">
        <f>IFERROR(VLOOKUP(B95,'Price List'!C84:D105,2,FALSE),0)</f>
        <v>0</v>
      </c>
      <c r="G95" s="45">
        <f t="shared" si="1"/>
        <v>0</v>
      </c>
    </row>
    <row r="96" spans="2:7" ht="18.75" x14ac:dyDescent="0.25">
      <c r="B96" s="6"/>
      <c r="C96" s="8"/>
      <c r="D96" s="6"/>
      <c r="E96" s="6"/>
      <c r="F96" s="7">
        <f>IFERROR(VLOOKUP(B96,'Price List'!C85:D106,2,FALSE),0)</f>
        <v>0</v>
      </c>
      <c r="G96" s="45">
        <f t="shared" si="1"/>
        <v>0</v>
      </c>
    </row>
    <row r="97" spans="2:7" ht="18.75" x14ac:dyDescent="0.25">
      <c r="B97" s="6"/>
      <c r="C97" s="8"/>
      <c r="D97" s="6"/>
      <c r="E97" s="6"/>
      <c r="F97" s="7">
        <f>IFERROR(VLOOKUP(B97,'Price List'!C86:D107,2,FALSE),0)</f>
        <v>0</v>
      </c>
      <c r="G97" s="45">
        <f t="shared" si="1"/>
        <v>0</v>
      </c>
    </row>
    <row r="98" spans="2:7" ht="18.75" x14ac:dyDescent="0.25">
      <c r="B98" s="6"/>
      <c r="C98" s="8"/>
      <c r="D98" s="6"/>
      <c r="E98" s="6"/>
      <c r="F98" s="7">
        <f>IFERROR(VLOOKUP(B98,'Price List'!C87:D108,2,FALSE),0)</f>
        <v>0</v>
      </c>
      <c r="G98" s="45">
        <f t="shared" si="1"/>
        <v>0</v>
      </c>
    </row>
    <row r="99" spans="2:7" ht="18.75" x14ac:dyDescent="0.25">
      <c r="B99" s="6"/>
      <c r="C99" s="8"/>
      <c r="D99" s="6"/>
      <c r="E99" s="6"/>
      <c r="F99" s="7">
        <f>IFERROR(VLOOKUP(B99,'Price List'!C88:D109,2,FALSE),0)</f>
        <v>0</v>
      </c>
      <c r="G99" s="45">
        <f t="shared" si="1"/>
        <v>0</v>
      </c>
    </row>
    <row r="100" spans="2:7" ht="18.75" x14ac:dyDescent="0.25">
      <c r="B100" s="6"/>
      <c r="C100" s="8"/>
      <c r="D100" s="6"/>
      <c r="E100" s="6"/>
      <c r="F100" s="7">
        <f>IFERROR(VLOOKUP(B100,'Price List'!C89:D110,2,FALSE),0)</f>
        <v>0</v>
      </c>
      <c r="G100" s="45">
        <f t="shared" si="1"/>
        <v>0</v>
      </c>
    </row>
    <row r="101" spans="2:7" ht="18.75" x14ac:dyDescent="0.25">
      <c r="B101" s="6"/>
      <c r="C101" s="8"/>
      <c r="D101" s="6"/>
      <c r="E101" s="6"/>
      <c r="F101" s="7">
        <f>IFERROR(VLOOKUP(B101,'Price List'!C90:D111,2,FALSE),0)</f>
        <v>0</v>
      </c>
      <c r="G101" s="45">
        <f t="shared" si="1"/>
        <v>0</v>
      </c>
    </row>
    <row r="102" spans="2:7" ht="18.75" x14ac:dyDescent="0.25">
      <c r="B102" s="6"/>
      <c r="C102" s="8"/>
      <c r="D102" s="6"/>
      <c r="E102" s="6"/>
      <c r="F102" s="7">
        <f>IFERROR(VLOOKUP(B102,'Price List'!C91:D112,2,FALSE),0)</f>
        <v>0</v>
      </c>
      <c r="G102" s="45">
        <f t="shared" si="1"/>
        <v>0</v>
      </c>
    </row>
    <row r="103" spans="2:7" ht="18.75" x14ac:dyDescent="0.25">
      <c r="B103" s="6"/>
      <c r="C103" s="8"/>
      <c r="D103" s="6"/>
      <c r="E103" s="6"/>
      <c r="F103" s="7">
        <f>IFERROR(VLOOKUP(B103,'Price List'!C92:D113,2,FALSE),0)</f>
        <v>0</v>
      </c>
      <c r="G103" s="45">
        <f t="shared" si="1"/>
        <v>0</v>
      </c>
    </row>
    <row r="104" spans="2:7" ht="18.75" x14ac:dyDescent="0.25">
      <c r="B104" s="6"/>
      <c r="C104" s="8"/>
      <c r="D104" s="6"/>
      <c r="E104" s="6"/>
      <c r="F104" s="7">
        <f>IFERROR(VLOOKUP(B104,'Price List'!C93:D114,2,FALSE),0)</f>
        <v>0</v>
      </c>
      <c r="G104" s="45">
        <f t="shared" si="1"/>
        <v>0</v>
      </c>
    </row>
    <row r="105" spans="2:7" ht="18.75" x14ac:dyDescent="0.25">
      <c r="B105" s="6"/>
      <c r="C105" s="8"/>
      <c r="D105" s="6"/>
      <c r="E105" s="6"/>
      <c r="F105" s="7">
        <f>IFERROR(VLOOKUP(B105,'Price List'!C94:D115,2,FALSE),0)</f>
        <v>0</v>
      </c>
      <c r="G105" s="45">
        <f t="shared" si="1"/>
        <v>0</v>
      </c>
    </row>
    <row r="106" spans="2:7" ht="18.75" x14ac:dyDescent="0.25">
      <c r="B106" s="6"/>
      <c r="C106" s="8"/>
      <c r="D106" s="6"/>
      <c r="E106" s="6"/>
      <c r="F106" s="7">
        <f>IFERROR(VLOOKUP(B106,'Price List'!C95:D116,2,FALSE),0)</f>
        <v>0</v>
      </c>
      <c r="G106" s="45">
        <f t="shared" si="1"/>
        <v>0</v>
      </c>
    </row>
    <row r="107" spans="2:7" ht="18.75" x14ac:dyDescent="0.25">
      <c r="B107" s="6"/>
      <c r="C107" s="8"/>
      <c r="D107" s="6"/>
      <c r="E107" s="6"/>
      <c r="F107" s="7">
        <f>IFERROR(VLOOKUP(B107,'Price List'!C96:D117,2,FALSE),0)</f>
        <v>0</v>
      </c>
      <c r="G107" s="45">
        <f t="shared" si="1"/>
        <v>0</v>
      </c>
    </row>
    <row r="108" spans="2:7" ht="18.75" x14ac:dyDescent="0.25">
      <c r="B108" s="6"/>
      <c r="C108" s="8"/>
      <c r="D108" s="6"/>
      <c r="E108" s="6"/>
      <c r="F108" s="7">
        <f>IFERROR(VLOOKUP(B108,'Price List'!C97:D118,2,FALSE),0)</f>
        <v>0</v>
      </c>
      <c r="G108" s="45">
        <f t="shared" si="1"/>
        <v>0</v>
      </c>
    </row>
    <row r="109" spans="2:7" ht="18.75" x14ac:dyDescent="0.25">
      <c r="B109" s="6"/>
      <c r="C109" s="8"/>
      <c r="D109" s="6"/>
      <c r="E109" s="6"/>
      <c r="F109" s="7">
        <f>IFERROR(VLOOKUP(B109,'Price List'!C98:D119,2,FALSE),0)</f>
        <v>0</v>
      </c>
      <c r="G109" s="45">
        <f t="shared" si="1"/>
        <v>0</v>
      </c>
    </row>
    <row r="110" spans="2:7" ht="18.75" x14ac:dyDescent="0.25">
      <c r="B110" s="6"/>
      <c r="C110" s="8"/>
      <c r="D110" s="6"/>
      <c r="E110" s="6"/>
      <c r="F110" s="7">
        <f>IFERROR(VLOOKUP(B110,'Price List'!C99:D120,2,FALSE),0)</f>
        <v>0</v>
      </c>
      <c r="G110" s="45">
        <f t="shared" si="1"/>
        <v>0</v>
      </c>
    </row>
    <row r="111" spans="2:7" ht="18.75" x14ac:dyDescent="0.25">
      <c r="B111" s="6"/>
      <c r="C111" s="8"/>
      <c r="D111" s="6"/>
      <c r="E111" s="6"/>
      <c r="F111" s="7">
        <f>IFERROR(VLOOKUP(B111,'Price List'!C100:D121,2,FALSE),0)</f>
        <v>0</v>
      </c>
      <c r="G111" s="45">
        <f t="shared" si="1"/>
        <v>0</v>
      </c>
    </row>
    <row r="112" spans="2:7" ht="18.75" x14ac:dyDescent="0.25">
      <c r="B112" s="6"/>
      <c r="C112" s="8"/>
      <c r="D112" s="6"/>
      <c r="E112" s="6"/>
      <c r="F112" s="7">
        <f>IFERROR(VLOOKUP(B112,'Price List'!C101:D122,2,FALSE),0)</f>
        <v>0</v>
      </c>
      <c r="G112" s="45">
        <f t="shared" si="1"/>
        <v>0</v>
      </c>
    </row>
    <row r="113" spans="2:7" ht="18.75" x14ac:dyDescent="0.25">
      <c r="B113" s="6"/>
      <c r="C113" s="8"/>
      <c r="D113" s="6"/>
      <c r="E113" s="6"/>
      <c r="F113" s="7">
        <f>IFERROR(VLOOKUP(B113,'Price List'!C102:D123,2,FALSE),0)</f>
        <v>0</v>
      </c>
      <c r="G113" s="45">
        <f t="shared" si="1"/>
        <v>0</v>
      </c>
    </row>
    <row r="114" spans="2:7" ht="18.75" x14ac:dyDescent="0.25">
      <c r="B114" s="6"/>
      <c r="C114" s="8"/>
      <c r="D114" s="6"/>
      <c r="E114" s="6"/>
      <c r="F114" s="7">
        <f>IFERROR(VLOOKUP(B114,'Price List'!C103:D124,2,FALSE),0)</f>
        <v>0</v>
      </c>
      <c r="G114" s="45">
        <f t="shared" si="1"/>
        <v>0</v>
      </c>
    </row>
    <row r="115" spans="2:7" ht="18.75" x14ac:dyDescent="0.25">
      <c r="B115" s="6"/>
      <c r="C115" s="8"/>
      <c r="D115" s="6"/>
      <c r="E115" s="6"/>
      <c r="F115" s="7">
        <f>IFERROR(VLOOKUP(B115,'Price List'!C104:D125,2,FALSE),0)</f>
        <v>0</v>
      </c>
      <c r="G115" s="45">
        <f t="shared" si="1"/>
        <v>0</v>
      </c>
    </row>
    <row r="116" spans="2:7" ht="18.75" x14ac:dyDescent="0.25">
      <c r="B116" s="6"/>
      <c r="C116" s="8"/>
      <c r="D116" s="6"/>
      <c r="E116" s="6"/>
      <c r="F116" s="7">
        <f>IFERROR(VLOOKUP(B116,'Price List'!C105:D126,2,FALSE),0)</f>
        <v>0</v>
      </c>
      <c r="G116" s="45">
        <f t="shared" si="1"/>
        <v>0</v>
      </c>
    </row>
    <row r="117" spans="2:7" ht="18.75" x14ac:dyDescent="0.25">
      <c r="B117" s="6"/>
      <c r="C117" s="8"/>
      <c r="D117" s="6"/>
      <c r="E117" s="6"/>
      <c r="F117" s="7">
        <f>IFERROR(VLOOKUP(B117,'Price List'!C106:D127,2,FALSE),0)</f>
        <v>0</v>
      </c>
      <c r="G117" s="45">
        <f t="shared" si="1"/>
        <v>0</v>
      </c>
    </row>
    <row r="118" spans="2:7" ht="18.75" x14ac:dyDescent="0.25">
      <c r="B118" s="6"/>
      <c r="C118" s="8"/>
      <c r="D118" s="6"/>
      <c r="E118" s="6"/>
      <c r="F118" s="7">
        <f>IFERROR(VLOOKUP(B118,'Price List'!C107:D128,2,FALSE),0)</f>
        <v>0</v>
      </c>
      <c r="G118" s="45">
        <f t="shared" si="1"/>
        <v>0</v>
      </c>
    </row>
    <row r="119" spans="2:7" ht="18.75" x14ac:dyDescent="0.25">
      <c r="B119" s="6"/>
      <c r="C119" s="8"/>
      <c r="D119" s="6"/>
      <c r="E119" s="6"/>
      <c r="F119" s="7">
        <f>IFERROR(VLOOKUP(B119,'Price List'!C108:D129,2,FALSE),0)</f>
        <v>0</v>
      </c>
      <c r="G119" s="45">
        <f t="shared" si="1"/>
        <v>0</v>
      </c>
    </row>
    <row r="120" spans="2:7" ht="18.75" x14ac:dyDescent="0.25">
      <c r="B120" s="6"/>
      <c r="C120" s="8"/>
      <c r="D120" s="6"/>
      <c r="E120" s="6"/>
      <c r="F120" s="7">
        <f>IFERROR(VLOOKUP(B120,'Price List'!C109:D130,2,FALSE),0)</f>
        <v>0</v>
      </c>
      <c r="G120" s="45">
        <f t="shared" si="1"/>
        <v>0</v>
      </c>
    </row>
    <row r="121" spans="2:7" ht="18.75" x14ac:dyDescent="0.25">
      <c r="B121" s="6"/>
      <c r="C121" s="8"/>
      <c r="D121" s="6"/>
      <c r="E121" s="6"/>
      <c r="F121" s="7">
        <f>IFERROR(VLOOKUP(B121,'Price List'!C110:D131,2,FALSE),0)</f>
        <v>0</v>
      </c>
      <c r="G121" s="45">
        <f t="shared" si="1"/>
        <v>0</v>
      </c>
    </row>
    <row r="122" spans="2:7" ht="18.75" x14ac:dyDescent="0.25">
      <c r="B122" s="6"/>
      <c r="C122" s="8"/>
      <c r="D122" s="6"/>
      <c r="E122" s="6"/>
      <c r="F122" s="7">
        <f>IFERROR(VLOOKUP(B122,'Price List'!C111:D132,2,FALSE),0)</f>
        <v>0</v>
      </c>
      <c r="G122" s="45">
        <f t="shared" si="1"/>
        <v>0</v>
      </c>
    </row>
    <row r="123" spans="2:7" ht="18.75" x14ac:dyDescent="0.25">
      <c r="B123" s="6"/>
      <c r="C123" s="8"/>
      <c r="D123" s="6"/>
      <c r="E123" s="6"/>
      <c r="F123" s="7">
        <f>IFERROR(VLOOKUP(B123,'Price List'!C112:D133,2,FALSE),0)</f>
        <v>0</v>
      </c>
      <c r="G123" s="45">
        <f t="shared" si="1"/>
        <v>0</v>
      </c>
    </row>
    <row r="124" spans="2:7" ht="18.75" x14ac:dyDescent="0.25">
      <c r="B124" s="6"/>
      <c r="C124" s="8"/>
      <c r="D124" s="6"/>
      <c r="E124" s="6"/>
      <c r="F124" s="7">
        <f>IFERROR(VLOOKUP(B124,'Price List'!C113:D134,2,FALSE),0)</f>
        <v>0</v>
      </c>
      <c r="G124" s="45">
        <f t="shared" si="1"/>
        <v>0</v>
      </c>
    </row>
    <row r="125" spans="2:7" ht="18.75" x14ac:dyDescent="0.25">
      <c r="B125" s="6"/>
      <c r="C125" s="8"/>
      <c r="D125" s="6"/>
      <c r="E125" s="6"/>
      <c r="F125" s="7">
        <f>IFERROR(VLOOKUP(B125,'Price List'!C114:D135,2,FALSE),0)</f>
        <v>0</v>
      </c>
      <c r="G125" s="45">
        <f t="shared" si="1"/>
        <v>0</v>
      </c>
    </row>
    <row r="126" spans="2:7" ht="18.75" x14ac:dyDescent="0.25">
      <c r="B126" s="6"/>
      <c r="C126" s="8"/>
      <c r="D126" s="6"/>
      <c r="E126" s="6"/>
      <c r="F126" s="7">
        <f>IFERROR(VLOOKUP(B126,'Price List'!C115:D136,2,FALSE),0)</f>
        <v>0</v>
      </c>
      <c r="G126" s="45">
        <f t="shared" si="1"/>
        <v>0</v>
      </c>
    </row>
    <row r="127" spans="2:7" ht="18.75" x14ac:dyDescent="0.25">
      <c r="B127" s="6"/>
      <c r="C127" s="8"/>
      <c r="D127" s="6"/>
      <c r="E127" s="6"/>
      <c r="F127" s="7">
        <f>IFERROR(VLOOKUP(B127,'Price List'!C116:D137,2,FALSE),0)</f>
        <v>0</v>
      </c>
      <c r="G127" s="45">
        <f t="shared" si="1"/>
        <v>0</v>
      </c>
    </row>
    <row r="128" spans="2:7" ht="18.75" x14ac:dyDescent="0.25">
      <c r="B128" s="6"/>
      <c r="C128" s="8"/>
      <c r="D128" s="6"/>
      <c r="E128" s="6"/>
      <c r="F128" s="7">
        <f>IFERROR(VLOOKUP(B128,'Price List'!C117:D138,2,FALSE),0)</f>
        <v>0</v>
      </c>
      <c r="G128" s="45">
        <f t="shared" si="1"/>
        <v>0</v>
      </c>
    </row>
    <row r="129" spans="2:7" ht="18.75" x14ac:dyDescent="0.25">
      <c r="B129" s="6"/>
      <c r="C129" s="8"/>
      <c r="D129" s="6"/>
      <c r="E129" s="6"/>
      <c r="F129" s="7">
        <f>IFERROR(VLOOKUP(B129,'Price List'!C118:D139,2,FALSE),0)</f>
        <v>0</v>
      </c>
      <c r="G129" s="45">
        <f t="shared" si="1"/>
        <v>0</v>
      </c>
    </row>
    <row r="130" spans="2:7" ht="18.75" x14ac:dyDescent="0.25">
      <c r="B130" s="6"/>
      <c r="C130" s="8"/>
      <c r="D130" s="6"/>
      <c r="E130" s="6"/>
      <c r="F130" s="7">
        <f>IFERROR(VLOOKUP(B130,'Price List'!C119:D140,2,FALSE),0)</f>
        <v>0</v>
      </c>
      <c r="G130" s="45">
        <f t="shared" si="1"/>
        <v>0</v>
      </c>
    </row>
    <row r="131" spans="2:7" ht="18.75" x14ac:dyDescent="0.25">
      <c r="B131" s="6"/>
      <c r="C131" s="8"/>
      <c r="D131" s="6"/>
      <c r="E131" s="6"/>
      <c r="F131" s="7">
        <f>IFERROR(VLOOKUP(B131,'Price List'!C120:D141,2,FALSE),0)</f>
        <v>0</v>
      </c>
      <c r="G131" s="45">
        <f t="shared" si="1"/>
        <v>0</v>
      </c>
    </row>
    <row r="132" spans="2:7" ht="18.75" x14ac:dyDescent="0.25">
      <c r="B132" s="6"/>
      <c r="C132" s="8"/>
      <c r="D132" s="6"/>
      <c r="E132" s="6"/>
      <c r="F132" s="7">
        <f>IFERROR(VLOOKUP(B132,'Price List'!C121:D142,2,FALSE),0)</f>
        <v>0</v>
      </c>
      <c r="G132" s="45">
        <f t="shared" si="1"/>
        <v>0</v>
      </c>
    </row>
    <row r="133" spans="2:7" ht="18.75" x14ac:dyDescent="0.25">
      <c r="B133" s="6"/>
      <c r="C133" s="8"/>
      <c r="D133" s="6"/>
      <c r="E133" s="6"/>
      <c r="F133" s="7">
        <f>IFERROR(VLOOKUP(B133,'Price List'!C122:D143,2,FALSE),0)</f>
        <v>0</v>
      </c>
      <c r="G133" s="45">
        <f t="shared" si="1"/>
        <v>0</v>
      </c>
    </row>
    <row r="134" spans="2:7" ht="18.75" x14ac:dyDescent="0.25">
      <c r="B134" s="6"/>
      <c r="C134" s="8"/>
      <c r="D134" s="6"/>
      <c r="E134" s="6"/>
      <c r="F134" s="7">
        <f>IFERROR(VLOOKUP(B134,'Price List'!C123:D144,2,FALSE),0)</f>
        <v>0</v>
      </c>
      <c r="G134" s="45">
        <f t="shared" si="1"/>
        <v>0</v>
      </c>
    </row>
    <row r="135" spans="2:7" ht="18.75" x14ac:dyDescent="0.25">
      <c r="B135" s="6"/>
      <c r="C135" s="8"/>
      <c r="D135" s="6"/>
      <c r="E135" s="6"/>
      <c r="F135" s="7">
        <f>IFERROR(VLOOKUP(B135,'Price List'!C124:D145,2,FALSE),0)</f>
        <v>0</v>
      </c>
      <c r="G135" s="45">
        <f t="shared" si="1"/>
        <v>0</v>
      </c>
    </row>
    <row r="136" spans="2:7" ht="18.75" x14ac:dyDescent="0.25">
      <c r="B136" s="6"/>
      <c r="C136" s="8"/>
      <c r="D136" s="6"/>
      <c r="E136" s="6"/>
      <c r="F136" s="7">
        <f>IFERROR(VLOOKUP(B136,'Price List'!C125:D146,2,FALSE),0)</f>
        <v>0</v>
      </c>
      <c r="G136" s="45">
        <f t="shared" si="1"/>
        <v>0</v>
      </c>
    </row>
    <row r="137" spans="2:7" ht="18.75" x14ac:dyDescent="0.25">
      <c r="B137" s="6"/>
      <c r="C137" s="8"/>
      <c r="D137" s="6"/>
      <c r="E137" s="6"/>
      <c r="F137" s="7">
        <f>IFERROR(VLOOKUP(B137,'Price List'!C126:D147,2,FALSE),0)</f>
        <v>0</v>
      </c>
      <c r="G137" s="45">
        <f t="shared" si="1"/>
        <v>0</v>
      </c>
    </row>
    <row r="138" spans="2:7" ht="18.75" x14ac:dyDescent="0.25">
      <c r="B138" s="6"/>
      <c r="C138" s="8"/>
      <c r="D138" s="6"/>
      <c r="E138" s="6"/>
      <c r="F138" s="7">
        <f>IFERROR(VLOOKUP(B138,'Price List'!C127:D148,2,FALSE),0)</f>
        <v>0</v>
      </c>
      <c r="G138" s="45">
        <f t="shared" si="1"/>
        <v>0</v>
      </c>
    </row>
    <row r="139" spans="2:7" ht="18.75" x14ac:dyDescent="0.25">
      <c r="B139" s="6"/>
      <c r="C139" s="8"/>
      <c r="D139" s="6"/>
      <c r="E139" s="6"/>
      <c r="F139" s="7">
        <f>IFERROR(VLOOKUP(B139,'Price List'!C128:D149,2,FALSE),0)</f>
        <v>0</v>
      </c>
      <c r="G139" s="45">
        <f t="shared" si="1"/>
        <v>0</v>
      </c>
    </row>
    <row r="140" spans="2:7" ht="18.75" x14ac:dyDescent="0.25">
      <c r="B140" s="6"/>
      <c r="C140" s="8"/>
      <c r="D140" s="6"/>
      <c r="E140" s="6"/>
      <c r="F140" s="7">
        <f>IFERROR(VLOOKUP(B140,'Price List'!C129:D150,2,FALSE),0)</f>
        <v>0</v>
      </c>
      <c r="G140" s="45">
        <f t="shared" si="1"/>
        <v>0</v>
      </c>
    </row>
    <row r="141" spans="2:7" ht="18.75" x14ac:dyDescent="0.25">
      <c r="B141" s="6"/>
      <c r="C141" s="8"/>
      <c r="D141" s="6"/>
      <c r="E141" s="6"/>
      <c r="F141" s="7">
        <f>IFERROR(VLOOKUP(B141,'Price List'!C130:D151,2,FALSE),0)</f>
        <v>0</v>
      </c>
      <c r="G141" s="45">
        <f t="shared" si="1"/>
        <v>0</v>
      </c>
    </row>
    <row r="142" spans="2:7" ht="18.75" x14ac:dyDescent="0.25">
      <c r="B142" s="6"/>
      <c r="C142" s="8"/>
      <c r="D142" s="6"/>
      <c r="E142" s="6"/>
      <c r="F142" s="7">
        <f>IFERROR(VLOOKUP(B142,'Price List'!C131:D152,2,FALSE),0)</f>
        <v>0</v>
      </c>
      <c r="G142" s="45">
        <f t="shared" si="1"/>
        <v>0</v>
      </c>
    </row>
    <row r="143" spans="2:7" ht="18.75" x14ac:dyDescent="0.25">
      <c r="B143" s="6"/>
      <c r="C143" s="8"/>
      <c r="D143" s="6"/>
      <c r="E143" s="6"/>
      <c r="F143" s="7">
        <f>IFERROR(VLOOKUP(B143,'Price List'!C132:D153,2,FALSE),0)</f>
        <v>0</v>
      </c>
      <c r="G143" s="45">
        <f t="shared" si="1"/>
        <v>0</v>
      </c>
    </row>
    <row r="144" spans="2:7" ht="18.75" x14ac:dyDescent="0.25">
      <c r="B144" s="6"/>
      <c r="C144" s="8"/>
      <c r="D144" s="6"/>
      <c r="E144" s="6"/>
      <c r="F144" s="7">
        <f>IFERROR(VLOOKUP(B144,'Price List'!C133:D154,2,FALSE),0)</f>
        <v>0</v>
      </c>
      <c r="G144" s="45">
        <f t="shared" si="1"/>
        <v>0</v>
      </c>
    </row>
    <row r="145" spans="2:7" ht="18.75" x14ac:dyDescent="0.25">
      <c r="B145" s="6"/>
      <c r="C145" s="8"/>
      <c r="D145" s="6"/>
      <c r="E145" s="6"/>
      <c r="F145" s="7">
        <f>IFERROR(VLOOKUP(B145,'Price List'!C134:D155,2,FALSE),0)</f>
        <v>0</v>
      </c>
      <c r="G145" s="45">
        <f t="shared" si="1"/>
        <v>0</v>
      </c>
    </row>
    <row r="146" spans="2:7" ht="18.75" x14ac:dyDescent="0.25">
      <c r="B146" s="6"/>
      <c r="C146" s="8"/>
      <c r="D146" s="6"/>
      <c r="E146" s="6"/>
      <c r="F146" s="7">
        <f>IFERROR(VLOOKUP(B146,'Price List'!C135:D156,2,FALSE),0)</f>
        <v>0</v>
      </c>
      <c r="G146" s="45">
        <f t="shared" ref="G146:G209" si="2">IFERROR(D146*F146,0)</f>
        <v>0</v>
      </c>
    </row>
    <row r="147" spans="2:7" ht="18.75" x14ac:dyDescent="0.25">
      <c r="B147" s="6"/>
      <c r="C147" s="8"/>
      <c r="D147" s="6"/>
      <c r="E147" s="6"/>
      <c r="F147" s="7">
        <f>IFERROR(VLOOKUP(B147,'Price List'!C136:D157,2,FALSE),0)</f>
        <v>0</v>
      </c>
      <c r="G147" s="45">
        <f t="shared" si="2"/>
        <v>0</v>
      </c>
    </row>
    <row r="148" spans="2:7" ht="18.75" x14ac:dyDescent="0.25">
      <c r="B148" s="6"/>
      <c r="C148" s="8"/>
      <c r="D148" s="6"/>
      <c r="E148" s="6"/>
      <c r="F148" s="7">
        <f>IFERROR(VLOOKUP(B148,'Price List'!C137:D158,2,FALSE),0)</f>
        <v>0</v>
      </c>
      <c r="G148" s="45">
        <f t="shared" si="2"/>
        <v>0</v>
      </c>
    </row>
    <row r="149" spans="2:7" ht="18.75" x14ac:dyDescent="0.25">
      <c r="B149" s="6"/>
      <c r="C149" s="8"/>
      <c r="D149" s="6"/>
      <c r="E149" s="6"/>
      <c r="F149" s="7">
        <f>IFERROR(VLOOKUP(B149,'Price List'!C138:D159,2,FALSE),0)</f>
        <v>0</v>
      </c>
      <c r="G149" s="45">
        <f t="shared" si="2"/>
        <v>0</v>
      </c>
    </row>
    <row r="150" spans="2:7" ht="18.75" x14ac:dyDescent="0.25">
      <c r="B150" s="6"/>
      <c r="C150" s="8"/>
      <c r="D150" s="6"/>
      <c r="E150" s="6"/>
      <c r="F150" s="7">
        <f>IFERROR(VLOOKUP(B150,'Price List'!C139:D160,2,FALSE),0)</f>
        <v>0</v>
      </c>
      <c r="G150" s="45">
        <f t="shared" si="2"/>
        <v>0</v>
      </c>
    </row>
    <row r="151" spans="2:7" ht="18.75" x14ac:dyDescent="0.25">
      <c r="B151" s="6"/>
      <c r="C151" s="8"/>
      <c r="D151" s="6"/>
      <c r="E151" s="6"/>
      <c r="F151" s="7">
        <f>IFERROR(VLOOKUP(B151,'Price List'!C140:D161,2,FALSE),0)</f>
        <v>0</v>
      </c>
      <c r="G151" s="45">
        <f t="shared" si="2"/>
        <v>0</v>
      </c>
    </row>
    <row r="152" spans="2:7" ht="18.75" x14ac:dyDescent="0.25">
      <c r="B152" s="6"/>
      <c r="C152" s="8"/>
      <c r="D152" s="6"/>
      <c r="E152" s="6"/>
      <c r="F152" s="7">
        <f>IFERROR(VLOOKUP(B152,'Price List'!C141:D162,2,FALSE),0)</f>
        <v>0</v>
      </c>
      <c r="G152" s="45">
        <f t="shared" si="2"/>
        <v>0</v>
      </c>
    </row>
    <row r="153" spans="2:7" ht="18.75" x14ac:dyDescent="0.25">
      <c r="B153" s="6"/>
      <c r="C153" s="8"/>
      <c r="D153" s="6"/>
      <c r="E153" s="6"/>
      <c r="F153" s="7">
        <f>IFERROR(VLOOKUP(B153,'Price List'!C142:D163,2,FALSE),0)</f>
        <v>0</v>
      </c>
      <c r="G153" s="45">
        <f t="shared" si="2"/>
        <v>0</v>
      </c>
    </row>
    <row r="154" spans="2:7" ht="18.75" x14ac:dyDescent="0.25">
      <c r="B154" s="6"/>
      <c r="C154" s="8"/>
      <c r="D154" s="6"/>
      <c r="E154" s="6"/>
      <c r="F154" s="7">
        <f>IFERROR(VLOOKUP(B154,'Price List'!C143:D164,2,FALSE),0)</f>
        <v>0</v>
      </c>
      <c r="G154" s="45">
        <f t="shared" si="2"/>
        <v>0</v>
      </c>
    </row>
    <row r="155" spans="2:7" ht="18.75" x14ac:dyDescent="0.25">
      <c r="B155" s="6"/>
      <c r="C155" s="8"/>
      <c r="D155" s="6"/>
      <c r="E155" s="6"/>
      <c r="F155" s="7">
        <f>IFERROR(VLOOKUP(B155,'Price List'!C144:D165,2,FALSE),0)</f>
        <v>0</v>
      </c>
      <c r="G155" s="45">
        <f t="shared" si="2"/>
        <v>0</v>
      </c>
    </row>
    <row r="156" spans="2:7" ht="18.75" x14ac:dyDescent="0.25">
      <c r="B156" s="6"/>
      <c r="C156" s="8"/>
      <c r="D156" s="6"/>
      <c r="E156" s="6"/>
      <c r="F156" s="7">
        <f>IFERROR(VLOOKUP(B156,'Price List'!C145:D166,2,FALSE),0)</f>
        <v>0</v>
      </c>
      <c r="G156" s="45">
        <f t="shared" si="2"/>
        <v>0</v>
      </c>
    </row>
    <row r="157" spans="2:7" ht="18.75" x14ac:dyDescent="0.25">
      <c r="B157" s="6"/>
      <c r="C157" s="8"/>
      <c r="D157" s="6"/>
      <c r="E157" s="6"/>
      <c r="F157" s="7">
        <f>IFERROR(VLOOKUP(B157,'Price List'!C146:D167,2,FALSE),0)</f>
        <v>0</v>
      </c>
      <c r="G157" s="45">
        <f t="shared" si="2"/>
        <v>0</v>
      </c>
    </row>
    <row r="158" spans="2:7" ht="18.75" x14ac:dyDescent="0.25">
      <c r="B158" s="6"/>
      <c r="C158" s="8"/>
      <c r="D158" s="6"/>
      <c r="E158" s="6"/>
      <c r="F158" s="7">
        <f>IFERROR(VLOOKUP(B158,'Price List'!C147:D168,2,FALSE),0)</f>
        <v>0</v>
      </c>
      <c r="G158" s="45">
        <f t="shared" si="2"/>
        <v>0</v>
      </c>
    </row>
    <row r="159" spans="2:7" ht="18.75" x14ac:dyDescent="0.25">
      <c r="B159" s="6"/>
      <c r="C159" s="8"/>
      <c r="D159" s="6"/>
      <c r="E159" s="6"/>
      <c r="F159" s="7">
        <f>IFERROR(VLOOKUP(B159,'Price List'!C148:D169,2,FALSE),0)</f>
        <v>0</v>
      </c>
      <c r="G159" s="45">
        <f>IFERROR(D159*F159,0)</f>
        <v>0</v>
      </c>
    </row>
    <row r="160" spans="2:7" ht="18.75" x14ac:dyDescent="0.25">
      <c r="B160" s="6"/>
      <c r="C160" s="8"/>
      <c r="D160" s="6"/>
      <c r="E160" s="6"/>
      <c r="F160" s="7">
        <f>IFERROR(VLOOKUP(B160,'Price List'!C149:D170,2,FALSE),0)</f>
        <v>0</v>
      </c>
      <c r="G160" s="45">
        <f t="shared" si="2"/>
        <v>0</v>
      </c>
    </row>
    <row r="161" spans="2:7" ht="18.75" x14ac:dyDescent="0.25">
      <c r="B161" s="6"/>
      <c r="C161" s="8"/>
      <c r="D161" s="6"/>
      <c r="E161" s="6"/>
      <c r="F161" s="7">
        <f>IFERROR(VLOOKUP(B161,'Price List'!C150:D171,2,FALSE),0)</f>
        <v>0</v>
      </c>
      <c r="G161" s="45">
        <f t="shared" si="2"/>
        <v>0</v>
      </c>
    </row>
    <row r="162" spans="2:7" ht="18.75" x14ac:dyDescent="0.25">
      <c r="B162" s="6"/>
      <c r="C162" s="8"/>
      <c r="D162" s="6"/>
      <c r="E162" s="6"/>
      <c r="F162" s="7">
        <f>IFERROR(VLOOKUP(B162,'Price List'!C151:D172,2,FALSE),0)</f>
        <v>0</v>
      </c>
      <c r="G162" s="45">
        <f t="shared" si="2"/>
        <v>0</v>
      </c>
    </row>
    <row r="163" spans="2:7" ht="18.75" x14ac:dyDescent="0.25">
      <c r="B163" s="6"/>
      <c r="C163" s="8"/>
      <c r="D163" s="6"/>
      <c r="E163" s="6"/>
      <c r="F163" s="7">
        <f>IFERROR(VLOOKUP(B163,'Price List'!C152:D173,2,FALSE),0)</f>
        <v>0</v>
      </c>
      <c r="G163" s="45">
        <f t="shared" si="2"/>
        <v>0</v>
      </c>
    </row>
    <row r="164" spans="2:7" ht="18.75" x14ac:dyDescent="0.25">
      <c r="B164" s="6"/>
      <c r="C164" s="8"/>
      <c r="D164" s="6"/>
      <c r="E164" s="6"/>
      <c r="F164" s="7">
        <f>IFERROR(VLOOKUP(B164,'Price List'!C153:D174,2,FALSE),0)</f>
        <v>0</v>
      </c>
      <c r="G164" s="45">
        <f t="shared" si="2"/>
        <v>0</v>
      </c>
    </row>
    <row r="165" spans="2:7" ht="18.75" x14ac:dyDescent="0.25">
      <c r="B165" s="6"/>
      <c r="C165" s="8"/>
      <c r="D165" s="6"/>
      <c r="E165" s="6"/>
      <c r="F165" s="7">
        <f>IFERROR(VLOOKUP(B165,'Price List'!C154:D175,2,FALSE),0)</f>
        <v>0</v>
      </c>
      <c r="G165" s="45">
        <f t="shared" si="2"/>
        <v>0</v>
      </c>
    </row>
    <row r="166" spans="2:7" ht="18.75" x14ac:dyDescent="0.25">
      <c r="B166" s="6"/>
      <c r="C166" s="8"/>
      <c r="D166" s="6"/>
      <c r="E166" s="6"/>
      <c r="F166" s="7">
        <f>IFERROR(VLOOKUP(B166,'Price List'!C155:D176,2,FALSE),0)</f>
        <v>0</v>
      </c>
      <c r="G166" s="45">
        <f t="shared" si="2"/>
        <v>0</v>
      </c>
    </row>
    <row r="167" spans="2:7" ht="18.75" x14ac:dyDescent="0.25">
      <c r="B167" s="6"/>
      <c r="C167" s="8"/>
      <c r="D167" s="6"/>
      <c r="E167" s="6"/>
      <c r="F167" s="7">
        <f>IFERROR(VLOOKUP(B167,'Price List'!C156:D177,2,FALSE),0)</f>
        <v>0</v>
      </c>
      <c r="G167" s="45">
        <f t="shared" si="2"/>
        <v>0</v>
      </c>
    </row>
    <row r="168" spans="2:7" ht="18.75" x14ac:dyDescent="0.25">
      <c r="B168" s="6"/>
      <c r="C168" s="8"/>
      <c r="D168" s="6"/>
      <c r="E168" s="6"/>
      <c r="F168" s="7">
        <f>IFERROR(VLOOKUP(B168,'Price List'!C157:D178,2,FALSE),0)</f>
        <v>0</v>
      </c>
      <c r="G168" s="45">
        <f t="shared" si="2"/>
        <v>0</v>
      </c>
    </row>
    <row r="169" spans="2:7" ht="18.75" x14ac:dyDescent="0.25">
      <c r="B169" s="6"/>
      <c r="C169" s="8"/>
      <c r="D169" s="6"/>
      <c r="E169" s="6"/>
      <c r="F169" s="7">
        <f>IFERROR(VLOOKUP(B169,'Price List'!C158:D179,2,FALSE),0)</f>
        <v>0</v>
      </c>
      <c r="G169" s="45">
        <f t="shared" si="2"/>
        <v>0</v>
      </c>
    </row>
    <row r="170" spans="2:7" ht="18.75" x14ac:dyDescent="0.25">
      <c r="B170" s="6"/>
      <c r="C170" s="8"/>
      <c r="D170" s="6"/>
      <c r="E170" s="6"/>
      <c r="F170" s="7">
        <f>IFERROR(VLOOKUP(B170,'Price List'!C159:D180,2,FALSE),0)</f>
        <v>0</v>
      </c>
      <c r="G170" s="45">
        <f t="shared" si="2"/>
        <v>0</v>
      </c>
    </row>
    <row r="171" spans="2:7" ht="18.75" x14ac:dyDescent="0.25">
      <c r="B171" s="6"/>
      <c r="C171" s="8"/>
      <c r="D171" s="6"/>
      <c r="E171" s="6"/>
      <c r="F171" s="7">
        <f>IFERROR(VLOOKUP(B171,'Price List'!C160:D181,2,FALSE),0)</f>
        <v>0</v>
      </c>
      <c r="G171" s="45">
        <f t="shared" si="2"/>
        <v>0</v>
      </c>
    </row>
    <row r="172" spans="2:7" ht="18.75" x14ac:dyDescent="0.25">
      <c r="B172" s="6"/>
      <c r="C172" s="8"/>
      <c r="D172" s="6"/>
      <c r="E172" s="6"/>
      <c r="F172" s="7">
        <f>IFERROR(VLOOKUP(B172,'Price List'!C161:D182,2,FALSE),0)</f>
        <v>0</v>
      </c>
      <c r="G172" s="45">
        <f t="shared" si="2"/>
        <v>0</v>
      </c>
    </row>
    <row r="173" spans="2:7" ht="18.75" x14ac:dyDescent="0.25">
      <c r="B173" s="6"/>
      <c r="C173" s="8"/>
      <c r="D173" s="6"/>
      <c r="E173" s="6"/>
      <c r="F173" s="7">
        <f>IFERROR(VLOOKUP(B173,'Price List'!C162:D183,2,FALSE),0)</f>
        <v>0</v>
      </c>
      <c r="G173" s="45">
        <f t="shared" si="2"/>
        <v>0</v>
      </c>
    </row>
    <row r="174" spans="2:7" ht="18.75" x14ac:dyDescent="0.25">
      <c r="B174" s="6"/>
      <c r="C174" s="8"/>
      <c r="D174" s="6"/>
      <c r="E174" s="6"/>
      <c r="F174" s="7">
        <f>IFERROR(VLOOKUP(B174,'Price List'!C163:D184,2,FALSE),0)</f>
        <v>0</v>
      </c>
      <c r="G174" s="45">
        <f t="shared" si="2"/>
        <v>0</v>
      </c>
    </row>
    <row r="175" spans="2:7" ht="18.75" x14ac:dyDescent="0.25">
      <c r="B175" s="6"/>
      <c r="C175" s="8"/>
      <c r="D175" s="6"/>
      <c r="E175" s="6"/>
      <c r="F175" s="7">
        <f>IFERROR(VLOOKUP(B175,'Price List'!C164:D185,2,FALSE),0)</f>
        <v>0</v>
      </c>
      <c r="G175" s="45">
        <f t="shared" si="2"/>
        <v>0</v>
      </c>
    </row>
    <row r="176" spans="2:7" ht="18.75" x14ac:dyDescent="0.25">
      <c r="B176" s="6"/>
      <c r="C176" s="8"/>
      <c r="D176" s="6"/>
      <c r="E176" s="6"/>
      <c r="F176" s="7">
        <f>IFERROR(VLOOKUP(B176,'Price List'!C165:D186,2,FALSE),0)</f>
        <v>0</v>
      </c>
      <c r="G176" s="45">
        <f t="shared" si="2"/>
        <v>0</v>
      </c>
    </row>
    <row r="177" spans="2:7" ht="18.75" x14ac:dyDescent="0.25">
      <c r="B177" s="6"/>
      <c r="C177" s="8"/>
      <c r="D177" s="6"/>
      <c r="E177" s="6"/>
      <c r="F177" s="7">
        <f>IFERROR(VLOOKUP(B177,'Price List'!C166:D187,2,FALSE),0)</f>
        <v>0</v>
      </c>
      <c r="G177" s="45">
        <f t="shared" si="2"/>
        <v>0</v>
      </c>
    </row>
    <row r="178" spans="2:7" ht="18.75" x14ac:dyDescent="0.25">
      <c r="B178" s="6"/>
      <c r="C178" s="8"/>
      <c r="D178" s="6"/>
      <c r="E178" s="6"/>
      <c r="F178" s="7">
        <f>IFERROR(VLOOKUP(B178,'Price List'!C167:D188,2,FALSE),0)</f>
        <v>0</v>
      </c>
      <c r="G178" s="45">
        <f t="shared" si="2"/>
        <v>0</v>
      </c>
    </row>
    <row r="179" spans="2:7" ht="18.75" x14ac:dyDescent="0.25">
      <c r="B179" s="6"/>
      <c r="C179" s="8"/>
      <c r="D179" s="6"/>
      <c r="E179" s="6"/>
      <c r="F179" s="7">
        <f>IFERROR(VLOOKUP(B179,'Price List'!C168:D189,2,FALSE),0)</f>
        <v>0</v>
      </c>
      <c r="G179" s="45">
        <f t="shared" si="2"/>
        <v>0</v>
      </c>
    </row>
    <row r="180" spans="2:7" ht="18.75" x14ac:dyDescent="0.25">
      <c r="B180" s="6"/>
      <c r="C180" s="8"/>
      <c r="D180" s="6"/>
      <c r="E180" s="6"/>
      <c r="F180" s="7">
        <f>IFERROR(VLOOKUP(B180,'Price List'!C169:D190,2,FALSE),0)</f>
        <v>0</v>
      </c>
      <c r="G180" s="45">
        <f t="shared" si="2"/>
        <v>0</v>
      </c>
    </row>
    <row r="181" spans="2:7" ht="18.75" x14ac:dyDescent="0.25">
      <c r="B181" s="6"/>
      <c r="C181" s="8"/>
      <c r="D181" s="6"/>
      <c r="E181" s="6"/>
      <c r="F181" s="7">
        <f>IFERROR(VLOOKUP(B181,'Price List'!C170:D191,2,FALSE),0)</f>
        <v>0</v>
      </c>
      <c r="G181" s="45">
        <f t="shared" si="2"/>
        <v>0</v>
      </c>
    </row>
    <row r="182" spans="2:7" ht="18.75" x14ac:dyDescent="0.25">
      <c r="B182" s="6"/>
      <c r="C182" s="8"/>
      <c r="D182" s="6"/>
      <c r="E182" s="6"/>
      <c r="F182" s="7">
        <f>IFERROR(VLOOKUP(B182,'Price List'!C171:D192,2,FALSE),0)</f>
        <v>0</v>
      </c>
      <c r="G182" s="45">
        <f t="shared" si="2"/>
        <v>0</v>
      </c>
    </row>
    <row r="183" spans="2:7" ht="18.75" x14ac:dyDescent="0.25">
      <c r="B183" s="6"/>
      <c r="C183" s="8"/>
      <c r="D183" s="6"/>
      <c r="E183" s="6"/>
      <c r="F183" s="7">
        <f>IFERROR(VLOOKUP(B183,'Price List'!C172:D193,2,FALSE),0)</f>
        <v>0</v>
      </c>
      <c r="G183" s="45">
        <f t="shared" si="2"/>
        <v>0</v>
      </c>
    </row>
    <row r="184" spans="2:7" ht="18.75" x14ac:dyDescent="0.25">
      <c r="B184" s="6"/>
      <c r="C184" s="8"/>
      <c r="D184" s="6"/>
      <c r="E184" s="6"/>
      <c r="F184" s="7">
        <f>IFERROR(VLOOKUP(B184,'Price List'!C173:D194,2,FALSE),0)</f>
        <v>0</v>
      </c>
      <c r="G184" s="45">
        <f t="shared" si="2"/>
        <v>0</v>
      </c>
    </row>
    <row r="185" spans="2:7" ht="18.75" x14ac:dyDescent="0.25">
      <c r="B185" s="6"/>
      <c r="C185" s="8"/>
      <c r="D185" s="6"/>
      <c r="E185" s="6"/>
      <c r="F185" s="7">
        <f>IFERROR(VLOOKUP(B185,'Price List'!C174:D195,2,FALSE),0)</f>
        <v>0</v>
      </c>
      <c r="G185" s="45">
        <f t="shared" si="2"/>
        <v>0</v>
      </c>
    </row>
    <row r="186" spans="2:7" ht="18.75" x14ac:dyDescent="0.25">
      <c r="B186" s="6"/>
      <c r="C186" s="8"/>
      <c r="D186" s="6"/>
      <c r="E186" s="6"/>
      <c r="F186" s="7">
        <f>IFERROR(VLOOKUP(B186,'Price List'!C175:D196,2,FALSE),0)</f>
        <v>0</v>
      </c>
      <c r="G186" s="45">
        <f t="shared" si="2"/>
        <v>0</v>
      </c>
    </row>
    <row r="187" spans="2:7" ht="18.75" x14ac:dyDescent="0.25">
      <c r="B187" s="6"/>
      <c r="C187" s="8"/>
      <c r="D187" s="6"/>
      <c r="E187" s="6"/>
      <c r="F187" s="7">
        <f>IFERROR(VLOOKUP(B187,'Price List'!C176:D197,2,FALSE),0)</f>
        <v>0</v>
      </c>
      <c r="G187" s="45">
        <f t="shared" si="2"/>
        <v>0</v>
      </c>
    </row>
    <row r="188" spans="2:7" ht="18.75" x14ac:dyDescent="0.25">
      <c r="B188" s="6"/>
      <c r="C188" s="8"/>
      <c r="D188" s="6"/>
      <c r="E188" s="6"/>
      <c r="F188" s="7">
        <f>IFERROR(VLOOKUP(B188,'Price List'!C177:D198,2,FALSE),0)</f>
        <v>0</v>
      </c>
      <c r="G188" s="45">
        <f t="shared" si="2"/>
        <v>0</v>
      </c>
    </row>
    <row r="189" spans="2:7" ht="18.75" x14ac:dyDescent="0.25">
      <c r="B189" s="6"/>
      <c r="C189" s="8"/>
      <c r="D189" s="6"/>
      <c r="E189" s="6"/>
      <c r="F189" s="7">
        <f>IFERROR(VLOOKUP(B189,'Price List'!C178:D199,2,FALSE),0)</f>
        <v>0</v>
      </c>
      <c r="G189" s="45">
        <f t="shared" si="2"/>
        <v>0</v>
      </c>
    </row>
    <row r="190" spans="2:7" ht="18.75" x14ac:dyDescent="0.25">
      <c r="B190" s="6"/>
      <c r="C190" s="8"/>
      <c r="D190" s="6"/>
      <c r="E190" s="6"/>
      <c r="F190" s="7">
        <f>IFERROR(VLOOKUP(B190,'Price List'!C179:D200,2,FALSE),0)</f>
        <v>0</v>
      </c>
      <c r="G190" s="45">
        <f t="shared" si="2"/>
        <v>0</v>
      </c>
    </row>
    <row r="191" spans="2:7" ht="18.75" x14ac:dyDescent="0.25">
      <c r="B191" s="6"/>
      <c r="C191" s="8"/>
      <c r="D191" s="6"/>
      <c r="E191" s="6"/>
      <c r="F191" s="7">
        <f>IFERROR(VLOOKUP(B191,'Price List'!C180:D201,2,FALSE),0)</f>
        <v>0</v>
      </c>
      <c r="G191" s="45">
        <f t="shared" si="2"/>
        <v>0</v>
      </c>
    </row>
    <row r="192" spans="2:7" ht="18.75" x14ac:dyDescent="0.25">
      <c r="B192" s="6"/>
      <c r="C192" s="8"/>
      <c r="D192" s="6"/>
      <c r="E192" s="6"/>
      <c r="F192" s="7">
        <f>IFERROR(VLOOKUP(B192,'Price List'!C181:D202,2,FALSE),0)</f>
        <v>0</v>
      </c>
      <c r="G192" s="45">
        <f t="shared" si="2"/>
        <v>0</v>
      </c>
    </row>
    <row r="193" spans="2:7" ht="18.75" x14ac:dyDescent="0.25">
      <c r="B193" s="6"/>
      <c r="C193" s="8"/>
      <c r="D193" s="6"/>
      <c r="E193" s="6"/>
      <c r="F193" s="7">
        <f>IFERROR(VLOOKUP(B193,'Price List'!C182:D203,2,FALSE),0)</f>
        <v>0</v>
      </c>
      <c r="G193" s="45">
        <f t="shared" si="2"/>
        <v>0</v>
      </c>
    </row>
    <row r="194" spans="2:7" ht="18.75" x14ac:dyDescent="0.25">
      <c r="B194" s="6"/>
      <c r="C194" s="8"/>
      <c r="D194" s="6"/>
      <c r="E194" s="6"/>
      <c r="F194" s="7">
        <f>IFERROR(VLOOKUP(B194,'Price List'!C183:D204,2,FALSE),0)</f>
        <v>0</v>
      </c>
      <c r="G194" s="45">
        <f t="shared" si="2"/>
        <v>0</v>
      </c>
    </row>
    <row r="195" spans="2:7" ht="18.75" x14ac:dyDescent="0.25">
      <c r="B195" s="6"/>
      <c r="C195" s="8"/>
      <c r="D195" s="6"/>
      <c r="E195" s="6"/>
      <c r="F195" s="7">
        <f>IFERROR(VLOOKUP(B195,'Price List'!C184:D205,2,FALSE),0)</f>
        <v>0</v>
      </c>
      <c r="G195" s="45">
        <f t="shared" si="2"/>
        <v>0</v>
      </c>
    </row>
    <row r="196" spans="2:7" ht="18.75" x14ac:dyDescent="0.25">
      <c r="B196" s="6"/>
      <c r="C196" s="8"/>
      <c r="D196" s="6"/>
      <c r="E196" s="6"/>
      <c r="F196" s="7">
        <f>IFERROR(VLOOKUP(B196,'Price List'!C185:D206,2,FALSE),0)</f>
        <v>0</v>
      </c>
      <c r="G196" s="45">
        <f t="shared" si="2"/>
        <v>0</v>
      </c>
    </row>
    <row r="197" spans="2:7" ht="18.75" x14ac:dyDescent="0.25">
      <c r="B197" s="6"/>
      <c r="C197" s="8"/>
      <c r="D197" s="6"/>
      <c r="E197" s="6"/>
      <c r="F197" s="7">
        <f>IFERROR(VLOOKUP(B197,'Price List'!C186:D207,2,FALSE),0)</f>
        <v>0</v>
      </c>
      <c r="G197" s="45">
        <f t="shared" si="2"/>
        <v>0</v>
      </c>
    </row>
    <row r="198" spans="2:7" ht="18.75" x14ac:dyDescent="0.25">
      <c r="B198" s="6"/>
      <c r="C198" s="8"/>
      <c r="D198" s="6"/>
      <c r="E198" s="6"/>
      <c r="F198" s="7">
        <f>IFERROR(VLOOKUP(B198,'Price List'!C187:D208,2,FALSE),0)</f>
        <v>0</v>
      </c>
      <c r="G198" s="45">
        <f t="shared" si="2"/>
        <v>0</v>
      </c>
    </row>
    <row r="199" spans="2:7" ht="18.75" x14ac:dyDescent="0.25">
      <c r="B199" s="6"/>
      <c r="C199" s="8"/>
      <c r="D199" s="6"/>
      <c r="E199" s="6"/>
      <c r="F199" s="7">
        <f>IFERROR(VLOOKUP(B199,'Price List'!C188:D209,2,FALSE),0)</f>
        <v>0</v>
      </c>
      <c r="G199" s="45">
        <f t="shared" si="2"/>
        <v>0</v>
      </c>
    </row>
    <row r="200" spans="2:7" ht="18.75" x14ac:dyDescent="0.25">
      <c r="B200" s="6"/>
      <c r="C200" s="8"/>
      <c r="D200" s="6"/>
      <c r="E200" s="6"/>
      <c r="F200" s="7">
        <f>IFERROR(VLOOKUP(B200,'Price List'!C189:D210,2,FALSE),0)</f>
        <v>0</v>
      </c>
      <c r="G200" s="45">
        <f t="shared" si="2"/>
        <v>0</v>
      </c>
    </row>
    <row r="201" spans="2:7" ht="18.75" x14ac:dyDescent="0.25">
      <c r="B201" s="6"/>
      <c r="C201" s="8"/>
      <c r="D201" s="6"/>
      <c r="E201" s="6"/>
      <c r="F201" s="7">
        <f>IFERROR(VLOOKUP(B201,'Price List'!C190:D211,2,FALSE),0)</f>
        <v>0</v>
      </c>
      <c r="G201" s="45">
        <f t="shared" si="2"/>
        <v>0</v>
      </c>
    </row>
    <row r="202" spans="2:7" ht="18.75" x14ac:dyDescent="0.25">
      <c r="B202" s="6"/>
      <c r="C202" s="8"/>
      <c r="D202" s="6"/>
      <c r="E202" s="6"/>
      <c r="F202" s="7">
        <f>IFERROR(VLOOKUP(B202,'Price List'!C191:D212,2,FALSE),0)</f>
        <v>0</v>
      </c>
      <c r="G202" s="45">
        <f t="shared" si="2"/>
        <v>0</v>
      </c>
    </row>
    <row r="203" spans="2:7" ht="18.75" x14ac:dyDescent="0.25">
      <c r="B203" s="6"/>
      <c r="C203" s="8"/>
      <c r="D203" s="6"/>
      <c r="E203" s="6"/>
      <c r="F203" s="7">
        <f>IFERROR(VLOOKUP(B203,'Price List'!C192:D213,2,FALSE),0)</f>
        <v>0</v>
      </c>
      <c r="G203" s="45">
        <f t="shared" si="2"/>
        <v>0</v>
      </c>
    </row>
    <row r="204" spans="2:7" ht="18.75" x14ac:dyDescent="0.25">
      <c r="B204" s="6"/>
      <c r="C204" s="8"/>
      <c r="D204" s="6"/>
      <c r="E204" s="6"/>
      <c r="F204" s="7">
        <f>IFERROR(VLOOKUP(B204,'Price List'!C193:D214,2,FALSE),0)</f>
        <v>0</v>
      </c>
      <c r="G204" s="45">
        <f t="shared" si="2"/>
        <v>0</v>
      </c>
    </row>
    <row r="205" spans="2:7" ht="18.75" x14ac:dyDescent="0.25">
      <c r="B205" s="6"/>
      <c r="C205" s="8"/>
      <c r="D205" s="6"/>
      <c r="E205" s="6"/>
      <c r="F205" s="7">
        <f>IFERROR(VLOOKUP(B205,'Price List'!C194:D215,2,FALSE),0)</f>
        <v>0</v>
      </c>
      <c r="G205" s="45">
        <f t="shared" si="2"/>
        <v>0</v>
      </c>
    </row>
    <row r="206" spans="2:7" ht="18.75" x14ac:dyDescent="0.25">
      <c r="B206" s="6"/>
      <c r="C206" s="8"/>
      <c r="D206" s="6"/>
      <c r="E206" s="6"/>
      <c r="F206" s="7">
        <f>IFERROR(VLOOKUP(B206,'Price List'!C195:D216,2,FALSE),0)</f>
        <v>0</v>
      </c>
      <c r="G206" s="45">
        <f t="shared" si="2"/>
        <v>0</v>
      </c>
    </row>
    <row r="207" spans="2:7" ht="18.75" x14ac:dyDescent="0.25">
      <c r="B207" s="6"/>
      <c r="C207" s="8"/>
      <c r="D207" s="6"/>
      <c r="E207" s="6"/>
      <c r="F207" s="7">
        <f>IFERROR(VLOOKUP(B207,'Price List'!C196:D217,2,FALSE),0)</f>
        <v>0</v>
      </c>
      <c r="G207" s="45">
        <f t="shared" si="2"/>
        <v>0</v>
      </c>
    </row>
    <row r="208" spans="2:7" ht="18.75" x14ac:dyDescent="0.25">
      <c r="B208" s="6"/>
      <c r="C208" s="8"/>
      <c r="D208" s="6"/>
      <c r="E208" s="6"/>
      <c r="F208" s="7">
        <f>IFERROR(VLOOKUP(B208,'Price List'!C197:D218,2,FALSE),0)</f>
        <v>0</v>
      </c>
      <c r="G208" s="45">
        <f t="shared" si="2"/>
        <v>0</v>
      </c>
    </row>
    <row r="209" spans="2:7" ht="18.75" x14ac:dyDescent="0.25">
      <c r="B209" s="6"/>
      <c r="C209" s="8"/>
      <c r="D209" s="6"/>
      <c r="E209" s="6"/>
      <c r="F209" s="7">
        <f>IFERROR(VLOOKUP(B209,'Price List'!C198:D219,2,FALSE),0)</f>
        <v>0</v>
      </c>
      <c r="G209" s="45">
        <f t="shared" si="2"/>
        <v>0</v>
      </c>
    </row>
    <row r="210" spans="2:7" ht="18.75" x14ac:dyDescent="0.25">
      <c r="B210" s="6"/>
      <c r="C210" s="8"/>
      <c r="D210" s="6"/>
      <c r="E210" s="6"/>
      <c r="F210" s="7">
        <f>IFERROR(VLOOKUP(B210,'Price List'!C199:D220,2,FALSE),0)</f>
        <v>0</v>
      </c>
      <c r="G210" s="45">
        <f t="shared" ref="G210:G226" si="3">IFERROR(D210*F210,0)</f>
        <v>0</v>
      </c>
    </row>
    <row r="211" spans="2:7" ht="18.75" x14ac:dyDescent="0.25">
      <c r="B211" s="6"/>
      <c r="C211" s="8"/>
      <c r="D211" s="6"/>
      <c r="E211" s="6"/>
      <c r="F211" s="7">
        <f>IFERROR(VLOOKUP(B211,'Price List'!C200:D221,2,FALSE),0)</f>
        <v>0</v>
      </c>
      <c r="G211" s="45">
        <f t="shared" si="3"/>
        <v>0</v>
      </c>
    </row>
    <row r="212" spans="2:7" ht="18.75" x14ac:dyDescent="0.25">
      <c r="B212" s="6"/>
      <c r="C212" s="8"/>
      <c r="D212" s="6"/>
      <c r="E212" s="6"/>
      <c r="F212" s="7">
        <f>IFERROR(VLOOKUP(B212,'Price List'!C201:D222,2,FALSE),0)</f>
        <v>0</v>
      </c>
      <c r="G212" s="45">
        <f t="shared" si="3"/>
        <v>0</v>
      </c>
    </row>
    <row r="213" spans="2:7" ht="18.75" x14ac:dyDescent="0.25">
      <c r="B213" s="6"/>
      <c r="C213" s="8"/>
      <c r="D213" s="6"/>
      <c r="E213" s="6"/>
      <c r="F213" s="7">
        <f>IFERROR(VLOOKUP(B213,'Price List'!C202:D223,2,FALSE),0)</f>
        <v>0</v>
      </c>
      <c r="G213" s="45">
        <f t="shared" si="3"/>
        <v>0</v>
      </c>
    </row>
    <row r="214" spans="2:7" ht="18.75" x14ac:dyDescent="0.25">
      <c r="B214" s="6"/>
      <c r="C214" s="8"/>
      <c r="D214" s="6"/>
      <c r="E214" s="6"/>
      <c r="F214" s="7">
        <f>IFERROR(VLOOKUP(B214,'Price List'!C203:D224,2,FALSE),0)</f>
        <v>0</v>
      </c>
      <c r="G214" s="45">
        <f t="shared" si="3"/>
        <v>0</v>
      </c>
    </row>
    <row r="215" spans="2:7" ht="18.75" x14ac:dyDescent="0.25">
      <c r="B215" s="6"/>
      <c r="C215" s="8"/>
      <c r="D215" s="6"/>
      <c r="E215" s="6"/>
      <c r="F215" s="7">
        <f>IFERROR(VLOOKUP(B215,'Price List'!C204:D225,2,FALSE),0)</f>
        <v>0</v>
      </c>
      <c r="G215" s="45">
        <f t="shared" si="3"/>
        <v>0</v>
      </c>
    </row>
    <row r="216" spans="2:7" ht="18.75" x14ac:dyDescent="0.25">
      <c r="B216" s="6"/>
      <c r="C216" s="8"/>
      <c r="D216" s="6"/>
      <c r="E216" s="6"/>
      <c r="F216" s="7">
        <f>IFERROR(VLOOKUP(B216,'Price List'!C205:D226,2,FALSE),0)</f>
        <v>0</v>
      </c>
      <c r="G216" s="45">
        <f t="shared" si="3"/>
        <v>0</v>
      </c>
    </row>
    <row r="217" spans="2:7" ht="18.75" x14ac:dyDescent="0.25">
      <c r="B217" s="6"/>
      <c r="C217" s="8"/>
      <c r="D217" s="6"/>
      <c r="E217" s="6"/>
      <c r="F217" s="7">
        <f>IFERROR(VLOOKUP(B217,'Price List'!C206:D227,2,FALSE),0)</f>
        <v>0</v>
      </c>
      <c r="G217" s="45">
        <f t="shared" si="3"/>
        <v>0</v>
      </c>
    </row>
    <row r="218" spans="2:7" ht="18.75" x14ac:dyDescent="0.25">
      <c r="B218" s="6"/>
      <c r="C218" s="8"/>
      <c r="D218" s="6"/>
      <c r="E218" s="6"/>
      <c r="F218" s="7">
        <f>IFERROR(VLOOKUP(B218,'Price List'!C207:D228,2,FALSE),0)</f>
        <v>0</v>
      </c>
      <c r="G218" s="45">
        <f t="shared" si="3"/>
        <v>0</v>
      </c>
    </row>
    <row r="219" spans="2:7" ht="18.75" x14ac:dyDescent="0.25">
      <c r="B219" s="6"/>
      <c r="C219" s="8"/>
      <c r="D219" s="6"/>
      <c r="E219" s="6"/>
      <c r="F219" s="7">
        <f>IFERROR(VLOOKUP(B219,'Price List'!C208:D229,2,FALSE),0)</f>
        <v>0</v>
      </c>
      <c r="G219" s="45">
        <f t="shared" si="3"/>
        <v>0</v>
      </c>
    </row>
    <row r="220" spans="2:7" ht="18.75" x14ac:dyDescent="0.25">
      <c r="B220" s="6"/>
      <c r="C220" s="8"/>
      <c r="D220" s="6"/>
      <c r="E220" s="6"/>
      <c r="F220" s="7">
        <f>IFERROR(VLOOKUP(B220,'Price List'!C209:D230,2,FALSE),0)</f>
        <v>0</v>
      </c>
      <c r="G220" s="45">
        <f t="shared" si="3"/>
        <v>0</v>
      </c>
    </row>
    <row r="221" spans="2:7" ht="18.75" x14ac:dyDescent="0.25">
      <c r="B221" s="6"/>
      <c r="C221" s="8"/>
      <c r="D221" s="6"/>
      <c r="E221" s="6"/>
      <c r="F221" s="7">
        <f>IFERROR(VLOOKUP(B221,'Price List'!C210:D231,2,FALSE),0)</f>
        <v>0</v>
      </c>
      <c r="G221" s="45">
        <f t="shared" si="3"/>
        <v>0</v>
      </c>
    </row>
    <row r="222" spans="2:7" ht="18.75" x14ac:dyDescent="0.25">
      <c r="B222" s="6"/>
      <c r="C222" s="8"/>
      <c r="D222" s="6"/>
      <c r="E222" s="6"/>
      <c r="F222" s="7">
        <f>IFERROR(VLOOKUP(B222,'Price List'!C211:D232,2,FALSE),0)</f>
        <v>0</v>
      </c>
      <c r="G222" s="45">
        <f t="shared" si="3"/>
        <v>0</v>
      </c>
    </row>
    <row r="223" spans="2:7" ht="18.75" x14ac:dyDescent="0.25">
      <c r="B223" s="6"/>
      <c r="C223" s="8"/>
      <c r="D223" s="6"/>
      <c r="E223" s="6"/>
      <c r="F223" s="7">
        <f>IFERROR(VLOOKUP(B223,'Price List'!C212:D233,2,FALSE),0)</f>
        <v>0</v>
      </c>
      <c r="G223" s="45">
        <f t="shared" si="3"/>
        <v>0</v>
      </c>
    </row>
    <row r="224" spans="2:7" ht="18.75" x14ac:dyDescent="0.25">
      <c r="B224" s="6"/>
      <c r="C224" s="8"/>
      <c r="D224" s="6"/>
      <c r="E224" s="6"/>
      <c r="F224" s="7">
        <f>IFERROR(VLOOKUP(B224,'Price List'!C213:D234,2,FALSE),0)</f>
        <v>0</v>
      </c>
      <c r="G224" s="45">
        <f t="shared" si="3"/>
        <v>0</v>
      </c>
    </row>
    <row r="225" spans="2:7" ht="18.75" x14ac:dyDescent="0.25">
      <c r="B225" s="6"/>
      <c r="C225" s="8"/>
      <c r="D225" s="6"/>
      <c r="E225" s="6"/>
      <c r="F225" s="7">
        <f>IFERROR(VLOOKUP(B225,'Price List'!C214:D235,2,FALSE),0)</f>
        <v>0</v>
      </c>
      <c r="G225" s="45">
        <f t="shared" si="3"/>
        <v>0</v>
      </c>
    </row>
    <row r="226" spans="2:7" ht="18.75" x14ac:dyDescent="0.25">
      <c r="B226" s="6"/>
      <c r="C226" s="8"/>
      <c r="D226" s="6"/>
      <c r="E226" s="6"/>
      <c r="F226" s="7">
        <f>IFERROR(VLOOKUP(B226,'Price List'!C215:D236,2,FALSE),0)</f>
        <v>0</v>
      </c>
      <c r="G226" s="45">
        <f t="shared" si="3"/>
        <v>0</v>
      </c>
    </row>
    <row r="227" spans="2:7" x14ac:dyDescent="0.25">
      <c r="F227" s="3"/>
    </row>
    <row r="228" spans="2:7" x14ac:dyDescent="0.25">
      <c r="F228" s="3"/>
    </row>
    <row r="229" spans="2:7" x14ac:dyDescent="0.25">
      <c r="F229" s="3"/>
    </row>
    <row r="230" spans="2:7" ht="15.75" x14ac:dyDescent="0.25">
      <c r="C230" s="13"/>
      <c r="F230" s="3"/>
    </row>
    <row r="231" spans="2:7" x14ac:dyDescent="0.25">
      <c r="F231" s="3"/>
    </row>
    <row r="232" spans="2:7" x14ac:dyDescent="0.25">
      <c r="F232" s="3"/>
    </row>
    <row r="233" spans="2:7" x14ac:dyDescent="0.25">
      <c r="F233" s="3"/>
    </row>
    <row r="234" spans="2:7" x14ac:dyDescent="0.25">
      <c r="F234" s="3"/>
    </row>
    <row r="235" spans="2:7" x14ac:dyDescent="0.25">
      <c r="F235" s="3"/>
    </row>
    <row r="236" spans="2:7" x14ac:dyDescent="0.25">
      <c r="F236" s="3"/>
    </row>
    <row r="237" spans="2:7" x14ac:dyDescent="0.25">
      <c r="F237" s="3"/>
    </row>
    <row r="238" spans="2:7" x14ac:dyDescent="0.25">
      <c r="F238" s="3"/>
    </row>
    <row r="239" spans="2:7" x14ac:dyDescent="0.25">
      <c r="F239" s="3"/>
    </row>
    <row r="240" spans="2:7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</sheetData>
  <sheetProtection algorithmName="SHA-512" hashValue="TTOs0ITlWCopAJsbiDEX9oM9t4lUI9fyWFhEOywWWaMkfxfcEFXnNI2M+S7jpvHU6qqq87CABJpzoqsS10pIcQ==" saltValue="wc7CrcJL4rmAoH8i+9H60A==" spinCount="100000" sheet="1" objects="1" scenarios="1"/>
  <protectedRanges>
    <protectedRange algorithmName="SHA-512" hashValue="3r1lq2FtQyVfOweO1v/I2gAQYAo6U2GOxsIEJiEHsF6ii3OPsb4I7eV7LX08AM1VsXsj/Wf5kdoVCmXPJ6NKrA==" saltValue="MyUjchrXeD03ig+SGiGTRw==" spinCount="100000" sqref="CL21:CN28" name="Range1"/>
  </protectedRanges>
  <mergeCells count="3">
    <mergeCell ref="B6:B11"/>
    <mergeCell ref="E4:H4"/>
    <mergeCell ref="E5:H5"/>
  </mergeCells>
  <dataValidations xWindow="175" yWindow="316" count="1">
    <dataValidation type="list" allowBlank="1" showInputMessage="1" showErrorMessage="1" sqref="E14:E226" xr:uid="{80EC342F-C877-47D5-8FB7-BF7FC53194BC}">
      <formula1>"Yes,No"</formula1>
    </dataValidation>
  </dataValidations>
  <pageMargins left="0.7" right="0.7" top="0.75" bottom="0.75" header="0.3" footer="0.3"/>
  <pageSetup paperSize="9" orientation="portrait" r:id="rId1"/>
  <ignoredErrors>
    <ignoredError sqref="G14:G17 G18:G226" calculatedColumn="1"/>
    <ignoredError sqref="H3" unlockedFormula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75" yWindow="316" count="2">
        <x14:dataValidation type="list" allowBlank="1" showErrorMessage="1" errorTitle="Invalid Input" error="Information entered is invalid. Please select an item from the drop down menu." prompt="- PLEASE SELECT LABEL TYPE - " xr:uid="{25344154-02B6-481E-8FDF-242CBDE00E1E}">
          <x14:formula1>
            <xm:f>'Price List'!$C$3:$C$21</xm:f>
          </x14:formula1>
          <xm:sqref>B227:B1048576</xm:sqref>
        </x14:dataValidation>
        <x14:dataValidation type="list" allowBlank="1" showInputMessage="1" showErrorMessage="1" xr:uid="{829FF3F8-C46B-4BB5-B5FB-310CEB83A5F1}">
          <x14:formula1>
            <xm:f>'Price List'!$C$3:$C$24</xm:f>
          </x14:formula1>
          <xm:sqref>B14:B226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508-9E4C-4221-8A35-791B1D662EBA}">
  <dimension ref="B1:E25"/>
  <sheetViews>
    <sheetView showGridLines="0" zoomScale="115" zoomScaleNormal="115" workbookViewId="0">
      <selection activeCell="C56" sqref="C56"/>
    </sheetView>
  </sheetViews>
  <sheetFormatPr defaultRowHeight="15" x14ac:dyDescent="0.25"/>
  <cols>
    <col min="1" max="1" width="7.5703125" customWidth="1"/>
    <col min="2" max="2" width="20.85546875" style="1" customWidth="1"/>
    <col min="3" max="3" width="56.140625" style="5" bestFit="1" customWidth="1"/>
    <col min="4" max="4" width="28.140625" customWidth="1"/>
    <col min="5" max="5" width="29" customWidth="1"/>
  </cols>
  <sheetData>
    <row r="1" spans="2:5" ht="65.25" customHeight="1" x14ac:dyDescent="0.25"/>
    <row r="2" spans="2:5" ht="24" x14ac:dyDescent="0.25">
      <c r="B2" s="48" t="s">
        <v>47</v>
      </c>
      <c r="C2" s="48" t="s">
        <v>41</v>
      </c>
      <c r="D2" s="48" t="s">
        <v>42</v>
      </c>
      <c r="E2" s="48" t="s">
        <v>43</v>
      </c>
    </row>
    <row r="3" spans="2:5" ht="124.5" customHeight="1" x14ac:dyDescent="0.25">
      <c r="B3" s="49" t="s">
        <v>48</v>
      </c>
      <c r="C3" s="50" t="s">
        <v>14</v>
      </c>
      <c r="D3" s="10">
        <v>13.5</v>
      </c>
      <c r="E3" s="51"/>
    </row>
    <row r="4" spans="2:5" ht="67.5" customHeight="1" x14ac:dyDescent="0.25">
      <c r="B4" s="49" t="s">
        <v>49</v>
      </c>
      <c r="C4" s="49" t="s">
        <v>74</v>
      </c>
      <c r="D4" s="10">
        <v>4</v>
      </c>
      <c r="E4" s="51"/>
    </row>
    <row r="5" spans="2:5" ht="72.75" customHeight="1" x14ac:dyDescent="0.25">
      <c r="B5" s="49" t="s">
        <v>50</v>
      </c>
      <c r="C5" s="50" t="s">
        <v>33</v>
      </c>
      <c r="D5" s="10">
        <v>4</v>
      </c>
      <c r="E5" s="51"/>
    </row>
    <row r="6" spans="2:5" ht="120.75" customHeight="1" x14ac:dyDescent="0.25">
      <c r="B6" s="49" t="s">
        <v>51</v>
      </c>
      <c r="C6" s="50" t="s">
        <v>2</v>
      </c>
      <c r="D6" s="10">
        <v>13.5</v>
      </c>
      <c r="E6" s="51"/>
    </row>
    <row r="7" spans="2:5" ht="140.25" customHeight="1" x14ac:dyDescent="0.25">
      <c r="B7" s="49" t="s">
        <v>52</v>
      </c>
      <c r="C7" s="50" t="s">
        <v>3</v>
      </c>
      <c r="D7" s="10">
        <v>13.5</v>
      </c>
      <c r="E7" s="51"/>
    </row>
    <row r="8" spans="2:5" ht="120.75" customHeight="1" x14ac:dyDescent="0.25">
      <c r="B8" s="49" t="s">
        <v>53</v>
      </c>
      <c r="C8" s="50" t="s">
        <v>4</v>
      </c>
      <c r="D8" s="10">
        <v>13.5</v>
      </c>
      <c r="E8" s="51"/>
    </row>
    <row r="9" spans="2:5" ht="100.5" customHeight="1" x14ac:dyDescent="0.25">
      <c r="B9" s="49" t="s">
        <v>54</v>
      </c>
      <c r="C9" s="49" t="s">
        <v>15</v>
      </c>
      <c r="D9" s="10">
        <v>8.5</v>
      </c>
      <c r="E9" s="51"/>
    </row>
    <row r="10" spans="2:5" ht="108" customHeight="1" x14ac:dyDescent="0.25">
      <c r="B10" s="49" t="s">
        <v>55</v>
      </c>
      <c r="C10" s="50" t="s">
        <v>5</v>
      </c>
      <c r="D10" s="10">
        <v>11.5</v>
      </c>
      <c r="E10" s="51"/>
    </row>
    <row r="11" spans="2:5" ht="56.25" customHeight="1" x14ac:dyDescent="0.25">
      <c r="B11" s="49" t="s">
        <v>56</v>
      </c>
      <c r="C11" s="49" t="s">
        <v>75</v>
      </c>
      <c r="D11" s="10">
        <v>5</v>
      </c>
      <c r="E11" s="51"/>
    </row>
    <row r="12" spans="2:5" ht="57" customHeight="1" x14ac:dyDescent="0.25">
      <c r="B12" s="49" t="s">
        <v>57</v>
      </c>
      <c r="C12" s="50" t="s">
        <v>76</v>
      </c>
      <c r="D12" s="10">
        <v>5</v>
      </c>
      <c r="E12" s="51"/>
    </row>
    <row r="13" spans="2:5" ht="59.25" customHeight="1" x14ac:dyDescent="0.25">
      <c r="B13" s="49" t="s">
        <v>58</v>
      </c>
      <c r="C13" s="49" t="s">
        <v>6</v>
      </c>
      <c r="D13" s="10">
        <v>5</v>
      </c>
      <c r="E13" s="51"/>
    </row>
    <row r="14" spans="2:5" ht="99.75" customHeight="1" x14ac:dyDescent="0.25">
      <c r="B14" s="49" t="s">
        <v>59</v>
      </c>
      <c r="C14" s="50" t="s">
        <v>7</v>
      </c>
      <c r="D14" s="10">
        <v>9</v>
      </c>
      <c r="E14" s="51"/>
    </row>
    <row r="15" spans="2:5" ht="129" customHeight="1" x14ac:dyDescent="0.25">
      <c r="B15" s="49" t="s">
        <v>60</v>
      </c>
      <c r="C15" s="49" t="s">
        <v>71</v>
      </c>
      <c r="D15" s="10">
        <v>9</v>
      </c>
      <c r="E15" s="51"/>
    </row>
    <row r="16" spans="2:5" ht="117.75" customHeight="1" x14ac:dyDescent="0.25">
      <c r="B16" s="49" t="s">
        <v>61</v>
      </c>
      <c r="C16" s="50" t="s">
        <v>8</v>
      </c>
      <c r="D16" s="10">
        <v>11.5</v>
      </c>
      <c r="E16" s="51"/>
    </row>
    <row r="17" spans="2:5" ht="118.5" customHeight="1" x14ac:dyDescent="0.25">
      <c r="B17" s="49" t="s">
        <v>62</v>
      </c>
      <c r="C17" s="49" t="s">
        <v>13</v>
      </c>
      <c r="D17" s="10">
        <v>13.5</v>
      </c>
      <c r="E17" s="51"/>
    </row>
    <row r="18" spans="2:5" ht="122.25" customHeight="1" x14ac:dyDescent="0.25">
      <c r="B18" s="49" t="s">
        <v>63</v>
      </c>
      <c r="C18" s="50" t="s">
        <v>12</v>
      </c>
      <c r="D18" s="10">
        <v>9</v>
      </c>
      <c r="E18" s="51"/>
    </row>
    <row r="19" spans="2:5" ht="102.75" customHeight="1" x14ac:dyDescent="0.25">
      <c r="B19" s="49" t="s">
        <v>64</v>
      </c>
      <c r="C19" s="49" t="s">
        <v>11</v>
      </c>
      <c r="D19" s="10">
        <v>9</v>
      </c>
      <c r="E19" s="51"/>
    </row>
    <row r="20" spans="2:5" ht="73.5" customHeight="1" x14ac:dyDescent="0.25">
      <c r="B20" s="49" t="s">
        <v>65</v>
      </c>
      <c r="C20" s="50" t="s">
        <v>9</v>
      </c>
      <c r="D20" s="10">
        <v>4</v>
      </c>
      <c r="E20" s="51"/>
    </row>
    <row r="21" spans="2:5" ht="70.5" customHeight="1" x14ac:dyDescent="0.25">
      <c r="B21" s="49" t="s">
        <v>66</v>
      </c>
      <c r="C21" s="49" t="s">
        <v>10</v>
      </c>
      <c r="D21" s="10">
        <v>4</v>
      </c>
      <c r="E21" s="51"/>
    </row>
    <row r="22" spans="2:5" ht="66.75" customHeight="1" x14ac:dyDescent="0.25">
      <c r="B22" s="49" t="s">
        <v>69</v>
      </c>
      <c r="C22" s="49" t="s">
        <v>70</v>
      </c>
      <c r="D22" s="10">
        <v>5.5</v>
      </c>
      <c r="E22" s="51"/>
    </row>
    <row r="23" spans="2:5" ht="126" customHeight="1" x14ac:dyDescent="0.25">
      <c r="B23" s="49" t="s">
        <v>91</v>
      </c>
      <c r="C23" s="49" t="s">
        <v>92</v>
      </c>
      <c r="D23" s="10">
        <v>13.5</v>
      </c>
      <c r="E23" s="51"/>
    </row>
    <row r="24" spans="2:5" ht="94.5" customHeight="1" x14ac:dyDescent="0.25">
      <c r="B24" s="49" t="s">
        <v>84</v>
      </c>
      <c r="C24" s="49" t="s">
        <v>85</v>
      </c>
      <c r="D24" s="10">
        <v>2.5</v>
      </c>
      <c r="E24" s="51"/>
    </row>
    <row r="25" spans="2:5" ht="18.75" x14ac:dyDescent="0.3">
      <c r="B25" s="49"/>
      <c r="C25" s="52"/>
      <c r="D25" s="10"/>
      <c r="E25" s="51"/>
    </row>
  </sheetData>
  <sheetProtection algorithmName="SHA-512" hashValue="lyYdB0W/8X07Yn4X9HedE+cyA/ROoKLGYcr6tLp75n8I6njbHUxEXNDuCm5lrdiV/+Bnn4rXRJMZoiRNz9dQmQ==" saltValue="waI0w/mwlgTCOxyAfY3YlQ==" spinCount="100000" sheet="1" objects="1" scenarios="1"/>
  <dataValidations count="1">
    <dataValidation type="list" allowBlank="1" showInputMessage="1" showErrorMessage="1" sqref="B25" xr:uid="{BE3A50BD-9749-453A-8470-901E487F8CB7}">
      <formula1>$C$3:$C$24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1D2A67CFF874FA44BFBBA919FB17C" ma:contentTypeVersion="0" ma:contentTypeDescription="Create a new document." ma:contentTypeScope="" ma:versionID="ca116d6710b80bf35cf2ead4b1f98d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9b86e45c0984fe6f52d658bd62a2e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CA182-6B8E-4552-898B-F7BF8A956C31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191261-1B31-4A5C-A6D2-6830B31EB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E63D57-B9C5-47C3-A873-E97F32CA70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Label Order Form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Maguire</dc:creator>
  <cp:lastModifiedBy>Melissa Maguire</cp:lastModifiedBy>
  <cp:lastPrinted>2024-04-30T08:01:13Z</cp:lastPrinted>
  <dcterms:created xsi:type="dcterms:W3CDTF">2024-04-29T08:36:23Z</dcterms:created>
  <dcterms:modified xsi:type="dcterms:W3CDTF">2026-02-17T09:40:49Z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0x0101000ED1D2A67CFF874FA44BFBBA919FB17C</vt:lpwstr>
  </property>
</Properties>
</file>